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45" windowWidth="15480" windowHeight="10695" tabRatio="813" activeTab="0"/>
  </bookViews>
  <sheets>
    <sheet name="Tab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us">#REF!</definedName>
    <definedName name="_xlnm.Print_Area" localSheetId="0">'Tab10'!$B$1:$R$273</definedName>
    <definedName name="PRINT_AREA_MI">#REF!</definedName>
    <definedName name="_xlnm.Print_Titles" localSheetId="0">'Tab10'!$1:$7</definedName>
    <definedName name="PRINT_TITLES_MI">#REF!</definedName>
    <definedName name="T15b">#REF!</definedName>
    <definedName name="Tab7new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<sst xmlns="http://schemas.openxmlformats.org/spreadsheetml/2006/main" count="1566" uniqueCount="410">
  <si>
    <t>during</t>
  </si>
  <si>
    <t>ANT</t>
  </si>
  <si>
    <t>BHS</t>
  </si>
  <si>
    <t>DMA</t>
  </si>
  <si>
    <t>DOM</t>
  </si>
  <si>
    <t>FIJ</t>
  </si>
  <si>
    <t>GRN</t>
  </si>
  <si>
    <t>MAC</t>
  </si>
  <si>
    <t>MCO</t>
  </si>
  <si>
    <t>PLW</t>
  </si>
  <si>
    <t>MNE</t>
  </si>
  <si>
    <t>SRB</t>
  </si>
  <si>
    <t>LCA</t>
  </si>
  <si>
    <t>VCT</t>
  </si>
  <si>
    <t>TON</t>
  </si>
  <si>
    <t>TRT</t>
  </si>
  <si>
    <t>Montenegro</t>
  </si>
  <si>
    <t>C</t>
  </si>
  <si>
    <t>U</t>
  </si>
  <si>
    <r>
      <t>Protection indicators</t>
    </r>
    <r>
      <rPr>
        <vertAlign val="superscript"/>
        <sz val="7"/>
        <rFont val="Arial"/>
        <family val="2"/>
      </rPr>
      <t>1</t>
    </r>
  </si>
  <si>
    <t>T*</t>
  </si>
  <si>
    <t>L**</t>
  </si>
  <si>
    <t/>
  </si>
  <si>
    <t>* T=Type: G=Government; U=UNHCR; J=Government and UNHCR jointly.</t>
  </si>
  <si>
    <t>Rep. of Moldova</t>
  </si>
  <si>
    <t>FI</t>
  </si>
  <si>
    <t>P</t>
  </si>
  <si>
    <t>FA</t>
  </si>
  <si>
    <t>AR</t>
  </si>
  <si>
    <t>JR</t>
  </si>
  <si>
    <t>J</t>
  </si>
  <si>
    <t>RA</t>
  </si>
  <si>
    <t>NA</t>
  </si>
  <si>
    <t>IN</t>
  </si>
  <si>
    <t>EO</t>
  </si>
  <si>
    <t>A dash ("-") indicates that the value is zero or not available.</t>
  </si>
  <si>
    <t xml:space="preserve">  Refugee status recognition rate: Recognized divided by total of Recognized, Other positive and Rejected * 100%.</t>
  </si>
  <si>
    <t>Palau</t>
  </si>
  <si>
    <t>pending</t>
  </si>
  <si>
    <t>Change</t>
  </si>
  <si>
    <t>Cayman Islands</t>
  </si>
  <si>
    <t>Afghanistan</t>
  </si>
  <si>
    <t>Albania</t>
  </si>
  <si>
    <t>Algeria</t>
  </si>
  <si>
    <t>Angola</t>
  </si>
  <si>
    <t>Egypt</t>
  </si>
  <si>
    <t>Argentina</t>
  </si>
  <si>
    <t>Armenia</t>
  </si>
  <si>
    <t>Australia</t>
  </si>
  <si>
    <t>Austria</t>
  </si>
  <si>
    <t>Azerbaijan</t>
  </si>
  <si>
    <t>Bahrain</t>
  </si>
  <si>
    <t>Burundi</t>
  </si>
  <si>
    <t>Belgium</t>
  </si>
  <si>
    <t>Benin</t>
  </si>
  <si>
    <t>Bangladesh</t>
  </si>
  <si>
    <t>Burkina Faso</t>
  </si>
  <si>
    <t>Belarus</t>
  </si>
  <si>
    <t>Botswana</t>
  </si>
  <si>
    <t>Brazil</t>
  </si>
  <si>
    <t>Bosnia and Herzegovina</t>
  </si>
  <si>
    <t>Bulgaria</t>
  </si>
  <si>
    <t>Belize</t>
  </si>
  <si>
    <t>Cambodia</t>
  </si>
  <si>
    <t>ABW</t>
  </si>
  <si>
    <t>Aruba</t>
  </si>
  <si>
    <t>BES</t>
  </si>
  <si>
    <t>Bonaire</t>
  </si>
  <si>
    <t>CUW</t>
  </si>
  <si>
    <t>Curacao</t>
  </si>
  <si>
    <t>MSR</t>
  </si>
  <si>
    <t>Montserrat</t>
  </si>
  <si>
    <t>SXM</t>
  </si>
  <si>
    <t>Canada</t>
  </si>
  <si>
    <t>Central African Rep.</t>
  </si>
  <si>
    <t>Chad</t>
  </si>
  <si>
    <t>China</t>
  </si>
  <si>
    <t>Chile</t>
  </si>
  <si>
    <t>Cameroon</t>
  </si>
  <si>
    <t>Congo</t>
  </si>
  <si>
    <t>Dem. Rep. of the Congo</t>
  </si>
  <si>
    <t>Colombia</t>
  </si>
  <si>
    <t>Costa Rica</t>
  </si>
  <si>
    <t>Cuba</t>
  </si>
  <si>
    <t>Cyprus</t>
  </si>
  <si>
    <t>Czech Rep.</t>
  </si>
  <si>
    <t>Denmark</t>
  </si>
  <si>
    <t>Djibouti</t>
  </si>
  <si>
    <t>Ecuador</t>
  </si>
  <si>
    <t>Eritrea</t>
  </si>
  <si>
    <t>Estonia</t>
  </si>
  <si>
    <t>Ethiopia</t>
  </si>
  <si>
    <t>Finland</t>
  </si>
  <si>
    <t>France</t>
  </si>
  <si>
    <t>Gabon</t>
  </si>
  <si>
    <t>Gambia</t>
  </si>
  <si>
    <t>United Kingdom</t>
  </si>
  <si>
    <t>Georgia</t>
  </si>
  <si>
    <t>Germany</t>
  </si>
  <si>
    <t>Ghana</t>
  </si>
  <si>
    <t>Guinea-Bissau</t>
  </si>
  <si>
    <t>Greece</t>
  </si>
  <si>
    <t>Guatemala</t>
  </si>
  <si>
    <t>Guinea</t>
  </si>
  <si>
    <t>Honduras</t>
  </si>
  <si>
    <t>Croatia</t>
  </si>
  <si>
    <t>Hungary</t>
  </si>
  <si>
    <t>Iceland</t>
  </si>
  <si>
    <t>Côte d'Ivoire</t>
  </si>
  <si>
    <t>India</t>
  </si>
  <si>
    <t>Indonesia</t>
  </si>
  <si>
    <t>Ireland</t>
  </si>
  <si>
    <t>Iraq</t>
  </si>
  <si>
    <t>Israel</t>
  </si>
  <si>
    <t>Italy</t>
  </si>
  <si>
    <t>Jordan</t>
  </si>
  <si>
    <t>Japan</t>
  </si>
  <si>
    <t>Kazakhstan</t>
  </si>
  <si>
    <t>Kenya</t>
  </si>
  <si>
    <t>Kyrgyzstan</t>
  </si>
  <si>
    <t>Rep. of Korea</t>
  </si>
  <si>
    <t>Kuwait</t>
  </si>
  <si>
    <t>Liberia</t>
  </si>
  <si>
    <t>Libyan Arab Jamahiriya</t>
  </si>
  <si>
    <t>Lebanon</t>
  </si>
  <si>
    <t>Liechtenstein</t>
  </si>
  <si>
    <t>Sri Lanka</t>
  </si>
  <si>
    <t>Lithuania</t>
  </si>
  <si>
    <t>Luxembourg</t>
  </si>
  <si>
    <t>Latvia</t>
  </si>
  <si>
    <t>Mauritania</t>
  </si>
  <si>
    <t>CAY</t>
  </si>
  <si>
    <t>- Hong Kong SAR, China</t>
  </si>
  <si>
    <t>- Macao SAR, China</t>
  </si>
  <si>
    <t>Complem.</t>
  </si>
  <si>
    <t>protect.</t>
  </si>
  <si>
    <t>Conv-</t>
  </si>
  <si>
    <t>ention</t>
  </si>
  <si>
    <t>Mexico</t>
  </si>
  <si>
    <t>Mali</t>
  </si>
  <si>
    <t>Malaysia</t>
  </si>
  <si>
    <t>Malawi</t>
  </si>
  <si>
    <t>Mongolia</t>
  </si>
  <si>
    <t>Morocco</t>
  </si>
  <si>
    <t>Mozambique</t>
  </si>
  <si>
    <t>Malta</t>
  </si>
  <si>
    <t>Namibia</t>
  </si>
  <si>
    <t>Nepal</t>
  </si>
  <si>
    <t>Netherlands</t>
  </si>
  <si>
    <t>Niger</t>
  </si>
  <si>
    <t>Nicaragua</t>
  </si>
  <si>
    <t>Nigeria</t>
  </si>
  <si>
    <t>Norway</t>
  </si>
  <si>
    <t>New Zealand</t>
  </si>
  <si>
    <t>Oman</t>
  </si>
  <si>
    <t>Panama</t>
  </si>
  <si>
    <t>Paraguay</t>
  </si>
  <si>
    <t>Peru</t>
  </si>
  <si>
    <t>Philippines</t>
  </si>
  <si>
    <t>Papua New Guinea</t>
  </si>
  <si>
    <t>Poland</t>
  </si>
  <si>
    <t>Portugal</t>
  </si>
  <si>
    <t>Qatar</t>
  </si>
  <si>
    <t>Romania</t>
  </si>
  <si>
    <t>Russian Federation</t>
  </si>
  <si>
    <t>Rwanda</t>
  </si>
  <si>
    <t>El Salvador</t>
  </si>
  <si>
    <t>Saudi Arabia</t>
  </si>
  <si>
    <t>Senegal</t>
  </si>
  <si>
    <t>Sierra Leone</t>
  </si>
  <si>
    <t>Somalia</t>
  </si>
  <si>
    <t>Spain</t>
  </si>
  <si>
    <t>Sudan</t>
  </si>
  <si>
    <t>Suriname</t>
  </si>
  <si>
    <t>Slovakia</t>
  </si>
  <si>
    <t>Slovenia</t>
  </si>
  <si>
    <t>Sweden</t>
  </si>
  <si>
    <t>Switzerland</t>
  </si>
  <si>
    <t>Syrian Arab Rep.</t>
  </si>
  <si>
    <t>United Rep. of Tanzania</t>
  </si>
  <si>
    <t>Thailand</t>
  </si>
  <si>
    <t>Tajikistan</t>
  </si>
  <si>
    <t>Timor-Leste</t>
  </si>
  <si>
    <t>Togo</t>
  </si>
  <si>
    <t>Tunisia</t>
  </si>
  <si>
    <t>Turkey</t>
  </si>
  <si>
    <t>United Arab Emirates</t>
  </si>
  <si>
    <t>Uganda</t>
  </si>
  <si>
    <t>Ukraine</t>
  </si>
  <si>
    <t>Uruguay</t>
  </si>
  <si>
    <t>United States</t>
  </si>
  <si>
    <t>Yemen</t>
  </si>
  <si>
    <t>Zambia</t>
  </si>
  <si>
    <t>Zimbabwe</t>
  </si>
  <si>
    <t>Total</t>
  </si>
  <si>
    <t>Notes:</t>
  </si>
  <si>
    <t xml:space="preserve"> </t>
  </si>
  <si>
    <t>territory</t>
  </si>
  <si>
    <t>of</t>
  </si>
  <si>
    <t>asylum</t>
  </si>
  <si>
    <t>AFG</t>
  </si>
  <si>
    <t>ALB</t>
  </si>
  <si>
    <t>ALG</t>
  </si>
  <si>
    <t>ANG</t>
  </si>
  <si>
    <t>ARE</t>
  </si>
  <si>
    <t>ARG</t>
  </si>
  <si>
    <t>ARM</t>
  </si>
  <si>
    <t>AZE</t>
  </si>
  <si>
    <t>BAH</t>
  </si>
  <si>
    <t>BDI</t>
  </si>
  <si>
    <t>BEN</t>
  </si>
  <si>
    <t>BGD</t>
  </si>
  <si>
    <t>BLR</t>
  </si>
  <si>
    <t>BOL</t>
  </si>
  <si>
    <t>BOT</t>
  </si>
  <si>
    <t>BRA</t>
  </si>
  <si>
    <t>BSN</t>
  </si>
  <si>
    <t>BZE</t>
  </si>
  <si>
    <t>CAM</t>
  </si>
  <si>
    <t>CAR</t>
  </si>
  <si>
    <t>CHD</t>
  </si>
  <si>
    <t>CHI</t>
  </si>
  <si>
    <t>CHL</t>
  </si>
  <si>
    <t>CMR</t>
  </si>
  <si>
    <t>COB</t>
  </si>
  <si>
    <t>COD</t>
  </si>
  <si>
    <t>COL</t>
  </si>
  <si>
    <t>COS</t>
  </si>
  <si>
    <t>CUB</t>
  </si>
  <si>
    <t>CYP</t>
  </si>
  <si>
    <t>ECU</t>
  </si>
  <si>
    <t>ERT</t>
  </si>
  <si>
    <t>EST</t>
  </si>
  <si>
    <t>ETH</t>
  </si>
  <si>
    <t>FRA</t>
  </si>
  <si>
    <t>GAB</t>
  </si>
  <si>
    <t>GAM</t>
  </si>
  <si>
    <t>GEO</t>
  </si>
  <si>
    <t>GHA</t>
  </si>
  <si>
    <t>GNB</t>
  </si>
  <si>
    <t>GRE</t>
  </si>
  <si>
    <t>GUA</t>
  </si>
  <si>
    <t>GUI</t>
  </si>
  <si>
    <t>HKG</t>
  </si>
  <si>
    <t>HON</t>
  </si>
  <si>
    <t>HRV</t>
  </si>
  <si>
    <t>HUN</t>
  </si>
  <si>
    <t>ICO</t>
  </si>
  <si>
    <t>IND</t>
  </si>
  <si>
    <t>INS</t>
  </si>
  <si>
    <t>IRN</t>
  </si>
  <si>
    <t>IRQ</t>
  </si>
  <si>
    <t>JOR</t>
  </si>
  <si>
    <t>JPN</t>
  </si>
  <si>
    <t>KAZ</t>
  </si>
  <si>
    <t>KEN</t>
  </si>
  <si>
    <t>KGZ</t>
  </si>
  <si>
    <t>KOR</t>
  </si>
  <si>
    <t>KUW</t>
  </si>
  <si>
    <t>LBR</t>
  </si>
  <si>
    <t>LBY</t>
  </si>
  <si>
    <t>LEB</t>
  </si>
  <si>
    <t>LKA</t>
  </si>
  <si>
    <t>LVA</t>
  </si>
  <si>
    <t>MAU</t>
  </si>
  <si>
    <t>MCD</t>
  </si>
  <si>
    <t>MDA</t>
  </si>
  <si>
    <t>MEX</t>
  </si>
  <si>
    <t>MLI</t>
  </si>
  <si>
    <t>MLS</t>
  </si>
  <si>
    <t>MLW</t>
  </si>
  <si>
    <t>MOR</t>
  </si>
  <si>
    <t>MOZ</t>
  </si>
  <si>
    <t>NAM</t>
  </si>
  <si>
    <t>NEP</t>
  </si>
  <si>
    <t>NGR</t>
  </si>
  <si>
    <t>NIC</t>
  </si>
  <si>
    <t>NIG</t>
  </si>
  <si>
    <t>PAK</t>
  </si>
  <si>
    <t>Pakistan</t>
  </si>
  <si>
    <t>PAN</t>
  </si>
  <si>
    <t>PAR</t>
  </si>
  <si>
    <t>PER</t>
  </si>
  <si>
    <t>PHI</t>
  </si>
  <si>
    <t>PNG</t>
  </si>
  <si>
    <t>QAT</t>
  </si>
  <si>
    <t>ROM</t>
  </si>
  <si>
    <t>RUS</t>
  </si>
  <si>
    <t>RWA</t>
  </si>
  <si>
    <t>SAL</t>
  </si>
  <si>
    <t>SAU</t>
  </si>
  <si>
    <t>SEN</t>
  </si>
  <si>
    <t>SLE</t>
  </si>
  <si>
    <t>SOM</t>
  </si>
  <si>
    <t>SUD</t>
  </si>
  <si>
    <t>SVN</t>
  </si>
  <si>
    <t>SWI</t>
  </si>
  <si>
    <t>SYR</t>
  </si>
  <si>
    <t>TAN</t>
  </si>
  <si>
    <t>THA</t>
  </si>
  <si>
    <t>TMP</t>
  </si>
  <si>
    <t>TOG</t>
  </si>
  <si>
    <t>TUN</t>
  </si>
  <si>
    <t>TUR</t>
  </si>
  <si>
    <t>UAE</t>
  </si>
  <si>
    <t>UGA</t>
  </si>
  <si>
    <t>UKR</t>
  </si>
  <si>
    <t>URU</t>
  </si>
  <si>
    <t>VEN</t>
  </si>
  <si>
    <t>YEM</t>
  </si>
  <si>
    <t>ZAM</t>
  </si>
  <si>
    <t>ZIM</t>
  </si>
  <si>
    <t>OMN</t>
  </si>
  <si>
    <t>Dominican Rep.</t>
  </si>
  <si>
    <t>Fiji</t>
  </si>
  <si>
    <t>Grenada</t>
  </si>
  <si>
    <t>Haiti</t>
  </si>
  <si>
    <t>Saint Lucia</t>
  </si>
  <si>
    <t>Monaco</t>
  </si>
  <si>
    <t>Tonga</t>
  </si>
  <si>
    <t>Trinidad and Tobago</t>
  </si>
  <si>
    <t>Antigua and Barbuda</t>
  </si>
  <si>
    <t>Bahamas</t>
  </si>
  <si>
    <t>Dominica</t>
  </si>
  <si>
    <t>Saint Vincent and the Grenadines</t>
  </si>
  <si>
    <t>Country/</t>
  </si>
  <si>
    <t xml:space="preserve">  Total recognition rate: Recognized plus Other positive divided by total of Recognized, Other positive and Rejected * 100%.</t>
  </si>
  <si>
    <t xml:space="preserve">  Otherwise closed rate: Otherwise closed divided by Total no. of decisions * 100%.</t>
  </si>
  <si>
    <t xml:space="preserve">  Change in pending cases: Cases pending as at 31 December minus Cases pending as at 1 January divided by Cases pending as at 1 January * 100%.</t>
  </si>
  <si>
    <t>Pending</t>
  </si>
  <si>
    <t>Recognition</t>
  </si>
  <si>
    <t>Applied</t>
  </si>
  <si>
    <t>Positive</t>
  </si>
  <si>
    <t>rates</t>
  </si>
  <si>
    <t>O/w.</t>
  </si>
  <si>
    <t>Otherw.</t>
  </si>
  <si>
    <t>Ref.</t>
  </si>
  <si>
    <t>closed</t>
  </si>
  <si>
    <r>
      <t>2</t>
    </r>
    <r>
      <rPr>
        <sz val="7.5"/>
        <rFont val="Arial"/>
        <family val="2"/>
      </rPr>
      <t xml:space="preserve"> Australia: Statistics provided by the Government of Australia on the first instance asylum procedure are based on the number of applications for protection visas lodged in 2010, not asylum applications.</t>
    </r>
  </si>
  <si>
    <r>
      <t>3</t>
    </r>
    <r>
      <rPr>
        <sz val="7.5"/>
        <rFont val="Arial"/>
        <family val="2"/>
      </rPr>
      <t xml:space="preserve"> Malaysia: According to UNHCR, and based on lists provided by refugee communities in Malaysia, there are 10,000 unregistered asylum-seekers in Malaysia which share the same profile as the current population of asylum-seekers and refugees and who are being progressively registered and having their refugee status determined.</t>
    </r>
  </si>
  <si>
    <r>
      <t>4</t>
    </r>
    <r>
      <rPr>
        <sz val="7.5"/>
        <rFont val="Arial"/>
        <family val="2"/>
      </rPr>
      <t xml:space="preserve"> South Africa: Pending cases refers to 171,700 undecided cases at first instance at the end of 2009 (no update available).</t>
    </r>
  </si>
  <si>
    <r>
      <t>5</t>
    </r>
    <r>
      <rPr>
        <sz val="7.5"/>
        <rFont val="Arial"/>
        <family val="2"/>
      </rPr>
      <t xml:space="preserve"> Switzerland (FI): complementary protection refers to the year when it enters into force even though it might have been granted earlier.</t>
    </r>
  </si>
  <si>
    <r>
      <t>6</t>
    </r>
    <r>
      <rPr>
        <sz val="7.5"/>
        <rFont val="Arial"/>
        <family val="2"/>
      </rPr>
      <t xml:space="preserve"> UK figures at first instance are rounded to the closest five.</t>
    </r>
  </si>
  <si>
    <t>start-10</t>
  </si>
  <si>
    <t>end-10</t>
  </si>
  <si>
    <t>SP</t>
  </si>
  <si>
    <t>TA</t>
  </si>
  <si>
    <t>TP</t>
  </si>
  <si>
    <t>Venezuela (Bolivarian Rep. of)</t>
  </si>
  <si>
    <r>
      <t>Australia</t>
    </r>
    <r>
      <rPr>
        <vertAlign val="superscript"/>
        <sz val="8"/>
        <rFont val="Arial"/>
        <family val="2"/>
      </rPr>
      <t>2</t>
    </r>
  </si>
  <si>
    <r>
      <t>United Kingdom</t>
    </r>
    <r>
      <rPr>
        <vertAlign val="superscript"/>
        <sz val="8"/>
        <rFont val="Arial"/>
        <family val="2"/>
      </rPr>
      <t>6</t>
    </r>
  </si>
  <si>
    <r>
      <t>Switzerland</t>
    </r>
    <r>
      <rPr>
        <vertAlign val="superscript"/>
        <sz val="8"/>
        <rFont val="Arial"/>
        <family val="2"/>
      </rPr>
      <t>5</t>
    </r>
  </si>
  <si>
    <t>Table 10. Asylum applications and refugee status determination by country/territory of asylum and level in the procedure, 2010</t>
  </si>
  <si>
    <t xml:space="preserve">  EO=US Executive Office of Immigration Review; JR=Judicial Review; SP=Subsidiary protection; BL=backlog procedure; FA=First instance and appeal; TP=Temporary protection.</t>
  </si>
  <si>
    <t>status</t>
  </si>
  <si>
    <t>rate</t>
  </si>
  <si>
    <t>Procedure</t>
  </si>
  <si>
    <t>Serbia (and Kosovo: UNSCR 1244)</t>
  </si>
  <si>
    <t>Sint Maarten</t>
  </si>
  <si>
    <t>Bolivia (Plurinational State of)</t>
  </si>
  <si>
    <t>The former Yugoslav Republic of Macedonia</t>
  </si>
  <si>
    <t>Iran (Islamic Rep. of)</t>
  </si>
  <si>
    <r>
      <t>1</t>
    </r>
    <r>
      <rPr>
        <sz val="7.5"/>
        <rFont val="Arial"/>
        <family val="2"/>
      </rPr>
      <t xml:space="preserve"> Protection indicators (calculated by UNHCR):</t>
    </r>
  </si>
  <si>
    <t>AUL</t>
  </si>
  <si>
    <t>AUS</t>
  </si>
  <si>
    <t>BEL</t>
  </si>
  <si>
    <t>BKF</t>
  </si>
  <si>
    <t>BUL</t>
  </si>
  <si>
    <t>CAN</t>
  </si>
  <si>
    <t>CZE</t>
  </si>
  <si>
    <t>DEN</t>
  </si>
  <si>
    <t>DJB</t>
  </si>
  <si>
    <t>FIN</t>
  </si>
  <si>
    <t>GBR</t>
  </si>
  <si>
    <t>GFR</t>
  </si>
  <si>
    <t>HAI</t>
  </si>
  <si>
    <t>ICE</t>
  </si>
  <si>
    <t>IRE</t>
  </si>
  <si>
    <t>ISR</t>
  </si>
  <si>
    <t>ITA</t>
  </si>
  <si>
    <t>LIE</t>
  </si>
  <si>
    <t>LTU</t>
  </si>
  <si>
    <t>LUX</t>
  </si>
  <si>
    <t>MNG</t>
  </si>
  <si>
    <t>MTA</t>
  </si>
  <si>
    <t>NET</t>
  </si>
  <si>
    <t>NOR</t>
  </si>
  <si>
    <t>NZL</t>
  </si>
  <si>
    <t>POL</t>
  </si>
  <si>
    <t>POR</t>
  </si>
  <si>
    <t>RSA</t>
  </si>
  <si>
    <t>SPA</t>
  </si>
  <si>
    <t>SUR</t>
  </si>
  <si>
    <t>SVK</t>
  </si>
  <si>
    <t>SWE</t>
  </si>
  <si>
    <t>TJK</t>
  </si>
  <si>
    <t>USA</t>
  </si>
  <si>
    <t>Decisions during 2010</t>
  </si>
  <si>
    <r>
      <t>South Africa</t>
    </r>
    <r>
      <rPr>
        <vertAlign val="superscript"/>
        <sz val="8"/>
        <rFont val="Arial"/>
        <family val="2"/>
      </rPr>
      <t>4</t>
    </r>
  </si>
  <si>
    <r>
      <t>Malaysia</t>
    </r>
    <r>
      <rPr>
        <vertAlign val="superscript"/>
        <sz val="8"/>
        <rFont val="Arial"/>
        <family val="2"/>
      </rPr>
      <t>3</t>
    </r>
  </si>
  <si>
    <t>Dec.</t>
  </si>
  <si>
    <t>App.</t>
  </si>
  <si>
    <t>Cases/</t>
  </si>
  <si>
    <t>Persons***</t>
  </si>
  <si>
    <t>G</t>
  </si>
  <si>
    <t>** L=Level: NA=New Applications; FI=First instance decisions; AR=Administrative Review decisions; RA=Repeat/reopened applications; IN=US Citizenship and Immigration Services;</t>
  </si>
  <si>
    <t>Code</t>
  </si>
  <si>
    <t>cases (%)</t>
  </si>
  <si>
    <t>Rejected</t>
  </si>
  <si>
    <t>*** Data refers to number of cases (C) or persons (P): App. = Applications; Dec. = Decisions taken during the year.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</si>
</sst>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;\(#,##0\);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_);_(* \(#,##0.0\);_(* &quot;-&quot;_);_(@_)"/>
    <numFmt numFmtId="183" formatCode="General_)"/>
    <numFmt numFmtId="184" formatCode="_(* #,##0.0_);_(* \(#,##0.0\);_(* &quot;-&quot;?_);_(@_)"/>
    <numFmt numFmtId="185" formatCode="_(* #,##0.00_);_(* \(#,##0.00\);_(* &quot;-&quot;_);_(@_)"/>
    <numFmt numFmtId="186" formatCode="_(* #,##0.000_);_(* \(#,##0.000\);_(* &quot;-&quot;_);_(@_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#,##0.0_);\(#,##0.0\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"/>
    <numFmt numFmtId="203" formatCode="0.0%"/>
    <numFmt numFmtId="204" formatCode="#,##0;[Red]#,##0"/>
    <numFmt numFmtId="205" formatCode="#,##0.000"/>
    <numFmt numFmtId="206" formatCode="#,##0.0000"/>
    <numFmt numFmtId="207" formatCode="0_);\(0\)"/>
    <numFmt numFmtId="208" formatCode="_-* #,##0_-;\-* #,##0_-;_-* &quot;-&quot;??_-;_-@_-"/>
    <numFmt numFmtId="209" formatCode="_(* #,##0.0000_);_(* \(#,##0.0000\);_(* &quot;-&quot;_);_(@_)"/>
    <numFmt numFmtId="210" formatCode="_(* #,##0.00000_);_(* \(#,##0.00000\);_(* &quot;-&quot;_);_(@_)"/>
    <numFmt numFmtId="211" formatCode="_(* #,##0.0000_);_(* \(#,##0.0000\);_(* &quot;-&quot;????_);_(@_)"/>
    <numFmt numFmtId="212" formatCode="#,##0;\-#,##0;\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(* #,##0_);_(* \(#,##0\);_(* &quot;-&quot;?_);_(@_)"/>
    <numFmt numFmtId="218" formatCode="#,##0.0;\-#,##0.0;\-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10"/>
      <color indexed="8"/>
      <name val="MS Sans Serif"/>
      <family val="0"/>
    </font>
    <font>
      <sz val="8.5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1" fontId="1" fillId="2" borderId="1" xfId="0" applyNumberFormat="1" applyFont="1" applyFill="1" applyBorder="1" applyAlignment="1">
      <alignment horizontal="centerContinuous"/>
    </xf>
    <xf numFmtId="41" fontId="1" fillId="2" borderId="2" xfId="0" applyNumberFormat="1" applyFont="1" applyFill="1" applyBorder="1" applyAlignment="1">
      <alignment horizontal="centerContinuous"/>
    </xf>
    <xf numFmtId="41" fontId="1" fillId="2" borderId="3" xfId="0" applyNumberFormat="1" applyFont="1" applyFill="1" applyBorder="1" applyAlignment="1">
      <alignment horizontal="centerContinuous"/>
    </xf>
    <xf numFmtId="41" fontId="1" fillId="2" borderId="4" xfId="0" applyNumberFormat="1" applyFont="1" applyFill="1" applyBorder="1" applyAlignment="1">
      <alignment horizontal="center"/>
    </xf>
    <xf numFmtId="41" fontId="1" fillId="2" borderId="5" xfId="0" applyNumberFormat="1" applyFont="1" applyFill="1" applyBorder="1" applyAlignment="1">
      <alignment horizontal="centerContinuous"/>
    </xf>
    <xf numFmtId="41" fontId="1" fillId="2" borderId="6" xfId="0" applyNumberFormat="1" applyFont="1" applyFill="1" applyBorder="1" applyAlignment="1">
      <alignment horizontal="centerContinuous"/>
    </xf>
    <xf numFmtId="41" fontId="1" fillId="2" borderId="7" xfId="0" applyNumberFormat="1" applyFont="1" applyFill="1" applyBorder="1" applyAlignment="1">
      <alignment horizontal="centerContinuous"/>
    </xf>
    <xf numFmtId="41" fontId="1" fillId="2" borderId="4" xfId="0" applyNumberFormat="1" applyFont="1" applyFill="1" applyBorder="1" applyAlignment="1">
      <alignment horizontal="centerContinuous"/>
    </xf>
    <xf numFmtId="41" fontId="1" fillId="2" borderId="6" xfId="0" applyNumberFormat="1" applyFont="1" applyFill="1" applyBorder="1" applyAlignment="1">
      <alignment horizontal="center"/>
    </xf>
    <xf numFmtId="41" fontId="1" fillId="2" borderId="8" xfId="0" applyNumberFormat="1" applyFont="1" applyFill="1" applyBorder="1" applyAlignment="1">
      <alignment horizontal="center"/>
    </xf>
    <xf numFmtId="41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 quotePrefix="1">
      <alignment horizontal="left"/>
    </xf>
    <xf numFmtId="41" fontId="3" fillId="2" borderId="0" xfId="0" applyNumberFormat="1" applyFont="1" applyFill="1" applyAlignment="1">
      <alignment/>
    </xf>
    <xf numFmtId="41" fontId="3" fillId="2" borderId="5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Continuous"/>
    </xf>
    <xf numFmtId="41" fontId="3" fillId="2" borderId="9" xfId="0" applyNumberFormat="1" applyFont="1" applyFill="1" applyBorder="1" applyAlignment="1">
      <alignment horizontal="centerContinuous"/>
    </xf>
    <xf numFmtId="41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1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1" fontId="1" fillId="2" borderId="7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1" fontId="1" fillId="2" borderId="1" xfId="0" applyNumberFormat="1" applyFont="1" applyFill="1" applyBorder="1" applyAlignment="1">
      <alignment horizontal="center"/>
    </xf>
    <xf numFmtId="41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 applyAlignment="1" quotePrefix="1">
      <alignment horizontal="center"/>
    </xf>
    <xf numFmtId="41" fontId="1" fillId="2" borderId="5" xfId="0" applyNumberFormat="1" applyFont="1" applyFill="1" applyBorder="1" applyAlignment="1">
      <alignment horizontal="center" wrapText="1"/>
    </xf>
    <xf numFmtId="41" fontId="1" fillId="2" borderId="4" xfId="0" applyNumberFormat="1" applyFont="1" applyFill="1" applyBorder="1" applyAlignment="1">
      <alignment horizontal="center" wrapText="1"/>
    </xf>
    <xf numFmtId="41" fontId="1" fillId="2" borderId="8" xfId="0" applyNumberFormat="1" applyFont="1" applyFill="1" applyBorder="1" applyAlignment="1">
      <alignment horizontal="center" wrapText="1"/>
    </xf>
    <xf numFmtId="212" fontId="0" fillId="0" borderId="0" xfId="0" applyNumberFormat="1" applyAlignment="1">
      <alignment/>
    </xf>
    <xf numFmtId="0" fontId="9" fillId="2" borderId="0" xfId="0" applyFont="1" applyFill="1" applyAlignment="1" quotePrefix="1">
      <alignment horizontal="left"/>
    </xf>
    <xf numFmtId="0" fontId="2" fillId="0" borderId="9" xfId="15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207" fontId="1" fillId="2" borderId="11" xfId="0" applyNumberFormat="1" applyFont="1" applyFill="1" applyBorder="1" applyAlignment="1">
      <alignment horizontal="center"/>
    </xf>
    <xf numFmtId="41" fontId="1" fillId="2" borderId="10" xfId="0" applyNumberFormat="1" applyFont="1" applyFill="1" applyBorder="1" applyAlignment="1">
      <alignment horizontal="center"/>
    </xf>
    <xf numFmtId="182" fontId="3" fillId="3" borderId="12" xfId="15" applyNumberFormat="1" applyFont="1" applyFill="1" applyBorder="1" applyAlignment="1">
      <alignment horizontal="right"/>
    </xf>
    <xf numFmtId="181" fontId="3" fillId="3" borderId="13" xfId="15" applyNumberFormat="1" applyFont="1" applyFill="1" applyBorder="1" applyAlignment="1">
      <alignment horizontal="right"/>
    </xf>
    <xf numFmtId="182" fontId="3" fillId="3" borderId="14" xfId="15" applyNumberFormat="1" applyFont="1" applyFill="1" applyBorder="1" applyAlignment="1">
      <alignment horizontal="right"/>
    </xf>
    <xf numFmtId="197" fontId="3" fillId="0" borderId="5" xfId="15" applyNumberFormat="1" applyFont="1" applyBorder="1" applyAlignment="1">
      <alignment horizontal="right"/>
    </xf>
    <xf numFmtId="197" fontId="3" fillId="0" borderId="4" xfId="15" applyNumberFormat="1" applyFont="1" applyBorder="1" applyAlignment="1">
      <alignment horizontal="right"/>
    </xf>
    <xf numFmtId="1" fontId="1" fillId="0" borderId="4" xfId="15" applyNumberFormat="1" applyFont="1" applyBorder="1" applyAlignment="1">
      <alignment horizontal="center"/>
    </xf>
    <xf numFmtId="208" fontId="1" fillId="0" borderId="4" xfId="15" applyNumberFormat="1" applyFont="1" applyBorder="1" applyAlignment="1">
      <alignment horizontal="right"/>
    </xf>
    <xf numFmtId="1" fontId="1" fillId="2" borderId="0" xfId="0" applyNumberFormat="1" applyFont="1" applyFill="1" applyBorder="1" applyAlignment="1">
      <alignment/>
    </xf>
    <xf numFmtId="1" fontId="1" fillId="2" borderId="0" xfId="15" applyNumberFormat="1" applyFont="1" applyFill="1" applyBorder="1" applyAlignment="1">
      <alignment horizontal="right"/>
    </xf>
    <xf numFmtId="197" fontId="3" fillId="2" borderId="0" xfId="15" applyNumberFormat="1" applyFont="1" applyFill="1" applyBorder="1" applyAlignment="1">
      <alignment horizontal="right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1" fillId="2" borderId="0" xfId="0" applyFont="1" applyFill="1" applyAlignment="1" quotePrefix="1">
      <alignment horizontal="left"/>
    </xf>
    <xf numFmtId="0" fontId="11" fillId="2" borderId="0" xfId="0" applyFont="1" applyFill="1" applyAlignment="1">
      <alignment horizontal="left"/>
    </xf>
    <xf numFmtId="1" fontId="1" fillId="0" borderId="15" xfId="0" applyNumberFormat="1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41" fontId="1" fillId="2" borderId="4" xfId="0" applyNumberFormat="1" applyFont="1" applyFill="1" applyBorder="1" applyAlignment="1" quotePrefix="1">
      <alignment horizontal="center"/>
    </xf>
    <xf numFmtId="212" fontId="0" fillId="2" borderId="0" xfId="0" applyNumberFormat="1" applyFill="1" applyAlignment="1">
      <alignment/>
    </xf>
    <xf numFmtId="1" fontId="1" fillId="0" borderId="15" xfId="0" applyNumberFormat="1" applyFont="1" applyBorder="1" applyAlignment="1" quotePrefix="1">
      <alignment wrapText="1"/>
    </xf>
    <xf numFmtId="212" fontId="2" fillId="3" borderId="9" xfId="15" applyNumberFormat="1" applyFont="1" applyFill="1" applyBorder="1" applyAlignment="1">
      <alignment horizontal="right"/>
    </xf>
    <xf numFmtId="208" fontId="1" fillId="0" borderId="4" xfId="15" applyNumberFormat="1" applyFont="1" applyFill="1" applyBorder="1" applyAlignment="1">
      <alignment horizontal="right"/>
    </xf>
    <xf numFmtId="197" fontId="3" fillId="0" borderId="4" xfId="15" applyNumberFormat="1" applyFont="1" applyFill="1" applyBorder="1" applyAlignment="1">
      <alignment horizontal="right"/>
    </xf>
    <xf numFmtId="1" fontId="1" fillId="0" borderId="6" xfId="0" applyNumberFormat="1" applyFont="1" applyBorder="1" applyAlignment="1">
      <alignment wrapText="1"/>
    </xf>
    <xf numFmtId="0" fontId="1" fillId="0" borderId="15" xfId="15" applyNumberFormat="1" applyFont="1" applyFill="1" applyBorder="1" applyAlignment="1">
      <alignment wrapText="1"/>
    </xf>
    <xf numFmtId="0" fontId="12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B\01asr\analysis\SY\2209\sychar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01re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0ASR\00re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B\01asr\analysis\SY\2209\sychar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refas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01r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MSOFFICE\EXCEL\bel89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0ASR\00re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iallokh\LOCALS~1\Temp\XPgrpwise\BB\01asr\analysis\SY\2209\sycha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iged62\common\BB\00ASR\00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wiged62\common\BB\01asr\analysis\SY\2209\sycha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B\01asr\01re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bel8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fvarassis9301"/>
      <sheetName val="refassis93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reftotasy 8-4"/>
      <sheetName val="reftotasy 19-4"/>
      <sheetName val="reftotasy2-5"/>
      <sheetName val="reftotori15-5"/>
      <sheetName val="T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73"/>
  <sheetViews>
    <sheetView tabSelected="1" workbookViewId="0" topLeftCell="B1">
      <pane ySplit="7" topLeftCell="BM8" activePane="bottomLeft" state="frozen"/>
      <selection pane="topLeft" activeCell="A6" sqref="A6"/>
      <selection pane="bottomLeft" activeCell="B8" sqref="B8"/>
    </sheetView>
  </sheetViews>
  <sheetFormatPr defaultColWidth="9.140625" defaultRowHeight="12.75"/>
  <cols>
    <col min="1" max="1" width="5.421875" style="1" hidden="1" customWidth="1"/>
    <col min="2" max="2" width="15.7109375" style="0" customWidth="1"/>
    <col min="3" max="4" width="4.421875" style="0" customWidth="1"/>
    <col min="5" max="5" width="5.140625" style="0" customWidth="1"/>
    <col min="6" max="6" width="5.00390625" style="0" customWidth="1"/>
    <col min="7" max="7" width="7.7109375" style="0" bestFit="1" customWidth="1"/>
    <col min="8" max="8" width="8.8515625" style="0" customWidth="1"/>
    <col min="9" max="9" width="7.28125" style="0" bestFit="1" customWidth="1"/>
    <col min="10" max="10" width="7.421875" style="0" customWidth="1"/>
    <col min="11" max="11" width="8.140625" style="0" customWidth="1"/>
    <col min="12" max="12" width="8.00390625" style="0" bestFit="1" customWidth="1"/>
    <col min="13" max="13" width="7.8515625" style="0" customWidth="1"/>
    <col min="14" max="14" width="7.7109375" style="0" bestFit="1" customWidth="1"/>
    <col min="15" max="15" width="4.7109375" style="0" bestFit="1" customWidth="1"/>
    <col min="16" max="16" width="4.140625" style="0" bestFit="1" customWidth="1"/>
    <col min="17" max="17" width="5.00390625" style="0" bestFit="1" customWidth="1"/>
    <col min="18" max="18" width="6.421875" style="0" customWidth="1"/>
  </cols>
  <sheetData>
    <row r="1" spans="1:18" s="36" customFormat="1" ht="15" customHeight="1">
      <c r="A1" s="1"/>
      <c r="B1" s="33" t="s">
        <v>352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</row>
    <row r="2" spans="2:18" ht="12.75">
      <c r="B2" s="15"/>
      <c r="C2" s="15"/>
      <c r="D2" s="15"/>
      <c r="E2" s="15"/>
      <c r="F2" s="15"/>
      <c r="G2" s="2"/>
      <c r="H2" s="16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2.75">
      <c r="B3" s="41"/>
      <c r="C3" s="38"/>
      <c r="D3" s="14"/>
      <c r="E3" s="38"/>
      <c r="F3" s="14"/>
      <c r="G3" s="8" t="s">
        <v>329</v>
      </c>
      <c r="H3" s="39" t="s">
        <v>196</v>
      </c>
      <c r="I3" s="4" t="s">
        <v>397</v>
      </c>
      <c r="J3" s="5"/>
      <c r="K3" s="5"/>
      <c r="L3" s="5"/>
      <c r="M3" s="6"/>
      <c r="N3" s="8" t="s">
        <v>329</v>
      </c>
      <c r="O3" s="18" t="s">
        <v>19</v>
      </c>
      <c r="P3" s="18"/>
      <c r="Q3" s="18"/>
      <c r="R3" s="19"/>
    </row>
    <row r="4" spans="2:18" ht="10.5" customHeight="1">
      <c r="B4" s="42" t="s">
        <v>325</v>
      </c>
      <c r="C4" s="28"/>
      <c r="D4" s="12"/>
      <c r="E4" s="28"/>
      <c r="F4" s="12"/>
      <c r="G4" s="10" t="s">
        <v>343</v>
      </c>
      <c r="H4" s="7" t="s">
        <v>196</v>
      </c>
      <c r="I4" s="8" t="s">
        <v>332</v>
      </c>
      <c r="J4" s="8"/>
      <c r="K4" s="39" t="s">
        <v>196</v>
      </c>
      <c r="L4" s="39" t="s">
        <v>196</v>
      </c>
      <c r="M4" s="39" t="s">
        <v>196</v>
      </c>
      <c r="N4" s="11" t="s">
        <v>344</v>
      </c>
      <c r="O4" s="21" t="s">
        <v>330</v>
      </c>
      <c r="P4" s="21"/>
      <c r="Q4" s="22" t="s">
        <v>196</v>
      </c>
      <c r="R4" s="17"/>
    </row>
    <row r="5" spans="2:18" ht="10.5" customHeight="1">
      <c r="B5" s="42" t="s">
        <v>197</v>
      </c>
      <c r="C5" s="10" t="s">
        <v>402</v>
      </c>
      <c r="D5" s="9"/>
      <c r="E5" s="28"/>
      <c r="F5" s="12"/>
      <c r="G5" s="8" t="s">
        <v>196</v>
      </c>
      <c r="H5" s="12" t="s">
        <v>331</v>
      </c>
      <c r="I5" s="8" t="s">
        <v>136</v>
      </c>
      <c r="J5" s="8" t="s">
        <v>134</v>
      </c>
      <c r="K5" s="7" t="s">
        <v>196</v>
      </c>
      <c r="L5" s="7" t="s">
        <v>196</v>
      </c>
      <c r="M5" s="7" t="s">
        <v>196</v>
      </c>
      <c r="N5" s="8" t="s">
        <v>196</v>
      </c>
      <c r="O5" s="23" t="s">
        <v>333</v>
      </c>
      <c r="P5" s="23"/>
      <c r="Q5" s="21" t="s">
        <v>334</v>
      </c>
      <c r="R5" s="20" t="s">
        <v>39</v>
      </c>
    </row>
    <row r="6" spans="2:18" ht="10.5" customHeight="1">
      <c r="B6" s="42" t="s">
        <v>198</v>
      </c>
      <c r="C6" s="48" t="s">
        <v>403</v>
      </c>
      <c r="D6" s="47"/>
      <c r="E6" s="29" t="s">
        <v>356</v>
      </c>
      <c r="F6" s="30"/>
      <c r="G6" s="7" t="s">
        <v>196</v>
      </c>
      <c r="H6" s="12" t="s">
        <v>0</v>
      </c>
      <c r="I6" s="7" t="s">
        <v>137</v>
      </c>
      <c r="J6" s="7" t="s">
        <v>135</v>
      </c>
      <c r="K6" s="67" t="s">
        <v>22</v>
      </c>
      <c r="L6" s="7" t="s">
        <v>335</v>
      </c>
      <c r="M6" s="28" t="s">
        <v>196</v>
      </c>
      <c r="N6" s="7" t="s">
        <v>196</v>
      </c>
      <c r="O6" s="24" t="s">
        <v>336</v>
      </c>
      <c r="P6" s="24" t="s">
        <v>196</v>
      </c>
      <c r="Q6" s="25" t="s">
        <v>337</v>
      </c>
      <c r="R6" s="20" t="s">
        <v>38</v>
      </c>
    </row>
    <row r="7" spans="1:18" ht="10.5" customHeight="1">
      <c r="A7" s="1" t="s">
        <v>406</v>
      </c>
      <c r="B7" s="43" t="s">
        <v>199</v>
      </c>
      <c r="C7" s="32" t="s">
        <v>401</v>
      </c>
      <c r="D7" s="32" t="s">
        <v>400</v>
      </c>
      <c r="E7" s="40" t="s">
        <v>20</v>
      </c>
      <c r="F7" s="40" t="s">
        <v>21</v>
      </c>
      <c r="G7" s="13" t="s">
        <v>194</v>
      </c>
      <c r="H7" s="49">
        <v>2010</v>
      </c>
      <c r="I7" s="13" t="s">
        <v>354</v>
      </c>
      <c r="J7" s="13" t="s">
        <v>354</v>
      </c>
      <c r="K7" s="13" t="s">
        <v>408</v>
      </c>
      <c r="L7" s="13" t="s">
        <v>337</v>
      </c>
      <c r="M7" s="50" t="s">
        <v>194</v>
      </c>
      <c r="N7" s="13" t="s">
        <v>194</v>
      </c>
      <c r="O7" s="27" t="s">
        <v>354</v>
      </c>
      <c r="P7" s="27" t="s">
        <v>194</v>
      </c>
      <c r="Q7" s="27" t="s">
        <v>355</v>
      </c>
      <c r="R7" s="26" t="s">
        <v>407</v>
      </c>
    </row>
    <row r="8" spans="1:24" ht="12.75">
      <c r="A8" s="1" t="s">
        <v>200</v>
      </c>
      <c r="B8" s="66" t="s">
        <v>41</v>
      </c>
      <c r="C8" s="56" t="s">
        <v>26</v>
      </c>
      <c r="D8" s="56" t="s">
        <v>26</v>
      </c>
      <c r="E8" s="56" t="s">
        <v>18</v>
      </c>
      <c r="F8" s="56" t="s">
        <v>25</v>
      </c>
      <c r="G8" s="57">
        <v>12</v>
      </c>
      <c r="H8" s="57">
        <v>39</v>
      </c>
      <c r="I8" s="57">
        <v>10</v>
      </c>
      <c r="J8" s="57">
        <v>0</v>
      </c>
      <c r="K8" s="57">
        <v>2</v>
      </c>
      <c r="L8" s="57">
        <v>9</v>
      </c>
      <c r="M8" s="57">
        <v>21</v>
      </c>
      <c r="N8" s="57">
        <v>30</v>
      </c>
      <c r="O8" s="54">
        <f aca="true" t="shared" si="0" ref="O8:O71">IF(SUM(I8:K8)=0,"..",I8/SUM(I8:K8)*100)</f>
        <v>83.33333333333334</v>
      </c>
      <c r="P8" s="54">
        <f aca="true" t="shared" si="1" ref="P8:P71">IF(SUM(I8:K8)=0,"..",SUM(I8:J8)/SUM(I8:K8)*100)</f>
        <v>83.33333333333334</v>
      </c>
      <c r="Q8" s="54">
        <f aca="true" t="shared" si="2" ref="Q8:Q71">IF(M8=0,"..",+(L8)/M8*100)</f>
        <v>42.857142857142854</v>
      </c>
      <c r="R8" s="54">
        <f aca="true" t="shared" si="3" ref="R8:R71">IF(G8=0,"..",+(N8-G8)/G8*100)</f>
        <v>150</v>
      </c>
      <c r="S8" s="37"/>
      <c r="T8" s="44"/>
      <c r="U8" s="37"/>
      <c r="V8" s="37"/>
      <c r="W8" s="37"/>
      <c r="X8" s="37"/>
    </row>
    <row r="9" spans="1:24" ht="12.75">
      <c r="A9" s="1" t="s">
        <v>201</v>
      </c>
      <c r="B9" s="65" t="s">
        <v>42</v>
      </c>
      <c r="C9" s="56" t="s">
        <v>26</v>
      </c>
      <c r="D9" s="56" t="s">
        <v>26</v>
      </c>
      <c r="E9" s="56" t="s">
        <v>404</v>
      </c>
      <c r="F9" s="56" t="s">
        <v>27</v>
      </c>
      <c r="G9" s="57">
        <v>20</v>
      </c>
      <c r="H9" s="57">
        <v>12</v>
      </c>
      <c r="I9" s="57">
        <v>4</v>
      </c>
      <c r="J9" s="57">
        <v>0</v>
      </c>
      <c r="K9" s="57">
        <v>0</v>
      </c>
      <c r="L9" s="57">
        <v>5</v>
      </c>
      <c r="M9" s="57">
        <v>9</v>
      </c>
      <c r="N9" s="57">
        <v>23</v>
      </c>
      <c r="O9" s="55">
        <f t="shared" si="0"/>
        <v>100</v>
      </c>
      <c r="P9" s="55">
        <f t="shared" si="1"/>
        <v>100</v>
      </c>
      <c r="Q9" s="55">
        <f t="shared" si="2"/>
        <v>55.55555555555556</v>
      </c>
      <c r="R9" s="55">
        <f t="shared" si="3"/>
        <v>15</v>
      </c>
      <c r="S9" s="37"/>
      <c r="T9" s="44"/>
      <c r="U9" s="37"/>
      <c r="V9" s="37"/>
      <c r="W9" s="37"/>
      <c r="X9" s="37"/>
    </row>
    <row r="10" spans="1:24" ht="12.75">
      <c r="A10" s="1" t="s">
        <v>202</v>
      </c>
      <c r="B10" s="65" t="s">
        <v>43</v>
      </c>
      <c r="C10" s="56" t="s">
        <v>26</v>
      </c>
      <c r="D10" s="56" t="s">
        <v>26</v>
      </c>
      <c r="E10" s="56" t="s">
        <v>18</v>
      </c>
      <c r="F10" s="56" t="s">
        <v>25</v>
      </c>
      <c r="G10" s="57">
        <v>135</v>
      </c>
      <c r="H10" s="57">
        <v>432</v>
      </c>
      <c r="I10" s="57">
        <v>20</v>
      </c>
      <c r="J10" s="57">
        <v>0</v>
      </c>
      <c r="K10" s="57">
        <v>169</v>
      </c>
      <c r="L10" s="57">
        <v>83</v>
      </c>
      <c r="M10" s="57">
        <v>272</v>
      </c>
      <c r="N10" s="57">
        <v>295</v>
      </c>
      <c r="O10" s="55">
        <f t="shared" si="0"/>
        <v>10.582010582010582</v>
      </c>
      <c r="P10" s="55">
        <f t="shared" si="1"/>
        <v>10.582010582010582</v>
      </c>
      <c r="Q10" s="55">
        <f t="shared" si="2"/>
        <v>30.514705882352942</v>
      </c>
      <c r="R10" s="55">
        <f t="shared" si="3"/>
        <v>118.5185185185185</v>
      </c>
      <c r="S10" s="37"/>
      <c r="T10" s="44"/>
      <c r="U10" s="37"/>
      <c r="V10" s="37"/>
      <c r="W10" s="37"/>
      <c r="X10" s="37"/>
    </row>
    <row r="11" spans="1:24" ht="12.75">
      <c r="A11" s="1" t="s">
        <v>202</v>
      </c>
      <c r="B11" s="65" t="s">
        <v>43</v>
      </c>
      <c r="C11" s="56" t="s">
        <v>26</v>
      </c>
      <c r="D11" s="56" t="s">
        <v>26</v>
      </c>
      <c r="E11" s="56" t="s">
        <v>18</v>
      </c>
      <c r="F11" s="56" t="s">
        <v>28</v>
      </c>
      <c r="G11" s="57">
        <v>18</v>
      </c>
      <c r="H11" s="57">
        <v>124</v>
      </c>
      <c r="I11" s="57">
        <v>2</v>
      </c>
      <c r="J11" s="57">
        <v>0</v>
      </c>
      <c r="K11" s="57">
        <v>130</v>
      </c>
      <c r="L11" s="57">
        <v>1</v>
      </c>
      <c r="M11" s="57">
        <v>133</v>
      </c>
      <c r="N11" s="57">
        <v>9</v>
      </c>
      <c r="O11" s="55">
        <f t="shared" si="0"/>
        <v>1.5151515151515151</v>
      </c>
      <c r="P11" s="55">
        <f t="shared" si="1"/>
        <v>1.5151515151515151</v>
      </c>
      <c r="Q11" s="55">
        <f t="shared" si="2"/>
        <v>0.7518796992481203</v>
      </c>
      <c r="R11" s="55">
        <f t="shared" si="3"/>
        <v>-50</v>
      </c>
      <c r="S11" s="37"/>
      <c r="T11" s="44"/>
      <c r="U11" s="37"/>
      <c r="V11" s="37"/>
      <c r="W11" s="37"/>
      <c r="X11" s="37"/>
    </row>
    <row r="12" spans="1:24" ht="12.75">
      <c r="A12" s="1" t="s">
        <v>203</v>
      </c>
      <c r="B12" s="65" t="s">
        <v>44</v>
      </c>
      <c r="C12" s="56" t="s">
        <v>17</v>
      </c>
      <c r="D12" s="56" t="s">
        <v>26</v>
      </c>
      <c r="E12" s="56" t="s">
        <v>404</v>
      </c>
      <c r="F12" s="56" t="s">
        <v>27</v>
      </c>
      <c r="G12" s="57">
        <v>4235</v>
      </c>
      <c r="H12" s="57">
        <v>144</v>
      </c>
      <c r="I12" s="57">
        <v>138</v>
      </c>
      <c r="J12" s="57">
        <v>0</v>
      </c>
      <c r="K12" s="57">
        <v>0</v>
      </c>
      <c r="L12" s="57">
        <v>0</v>
      </c>
      <c r="M12" s="57">
        <v>138</v>
      </c>
      <c r="N12" s="57">
        <v>4241</v>
      </c>
      <c r="O12" s="55">
        <f t="shared" si="0"/>
        <v>100</v>
      </c>
      <c r="P12" s="55">
        <f t="shared" si="1"/>
        <v>100</v>
      </c>
      <c r="Q12" s="55">
        <f t="shared" si="2"/>
        <v>0</v>
      </c>
      <c r="R12" s="55">
        <f t="shared" si="3"/>
        <v>0.14167650531286896</v>
      </c>
      <c r="S12" s="37"/>
      <c r="T12" s="44"/>
      <c r="U12" s="37"/>
      <c r="V12" s="37"/>
      <c r="W12" s="37"/>
      <c r="X12" s="37"/>
    </row>
    <row r="13" spans="1:24" ht="12.75">
      <c r="A13" s="1" t="s">
        <v>1</v>
      </c>
      <c r="B13" s="65" t="s">
        <v>321</v>
      </c>
      <c r="C13" s="56" t="s">
        <v>26</v>
      </c>
      <c r="D13" s="56" t="s">
        <v>26</v>
      </c>
      <c r="E13" s="56" t="s">
        <v>18</v>
      </c>
      <c r="F13" s="56" t="s">
        <v>25</v>
      </c>
      <c r="G13" s="57">
        <v>1</v>
      </c>
      <c r="H13" s="57">
        <v>0</v>
      </c>
      <c r="I13" s="57">
        <v>0</v>
      </c>
      <c r="J13" s="57">
        <v>0</v>
      </c>
      <c r="K13" s="57">
        <v>0</v>
      </c>
      <c r="L13" s="57">
        <v>1</v>
      </c>
      <c r="M13" s="57">
        <v>1</v>
      </c>
      <c r="N13" s="57">
        <v>0</v>
      </c>
      <c r="O13" s="55" t="str">
        <f t="shared" si="0"/>
        <v>..</v>
      </c>
      <c r="P13" s="55" t="str">
        <f t="shared" si="1"/>
        <v>..</v>
      </c>
      <c r="Q13" s="55">
        <f t="shared" si="2"/>
        <v>100</v>
      </c>
      <c r="R13" s="55">
        <f t="shared" si="3"/>
        <v>-100</v>
      </c>
      <c r="S13" s="37"/>
      <c r="T13" s="44"/>
      <c r="U13" s="37"/>
      <c r="V13" s="37"/>
      <c r="W13" s="37"/>
      <c r="X13" s="37"/>
    </row>
    <row r="14" spans="1:24" ht="12.75">
      <c r="A14" s="1" t="s">
        <v>205</v>
      </c>
      <c r="B14" s="65" t="s">
        <v>46</v>
      </c>
      <c r="C14" s="56" t="s">
        <v>26</v>
      </c>
      <c r="D14" s="56" t="s">
        <v>26</v>
      </c>
      <c r="E14" s="56" t="s">
        <v>404</v>
      </c>
      <c r="F14" s="56" t="s">
        <v>25</v>
      </c>
      <c r="G14" s="57">
        <v>750</v>
      </c>
      <c r="H14" s="57">
        <v>796</v>
      </c>
      <c r="I14" s="57">
        <v>51</v>
      </c>
      <c r="J14" s="57">
        <v>0</v>
      </c>
      <c r="K14" s="57">
        <v>429</v>
      </c>
      <c r="L14" s="57">
        <v>119</v>
      </c>
      <c r="M14" s="57">
        <v>599</v>
      </c>
      <c r="N14" s="57">
        <v>947</v>
      </c>
      <c r="O14" s="55">
        <f t="shared" si="0"/>
        <v>10.625</v>
      </c>
      <c r="P14" s="55">
        <f t="shared" si="1"/>
        <v>10.625</v>
      </c>
      <c r="Q14" s="55">
        <f t="shared" si="2"/>
        <v>19.86644407345576</v>
      </c>
      <c r="R14" s="55">
        <f t="shared" si="3"/>
        <v>26.266666666666666</v>
      </c>
      <c r="S14" s="37"/>
      <c r="T14" s="44"/>
      <c r="U14" s="37"/>
      <c r="V14" s="37"/>
      <c r="W14" s="37"/>
      <c r="X14" s="37"/>
    </row>
    <row r="15" spans="1:24" ht="12.75">
      <c r="A15" s="1" t="s">
        <v>206</v>
      </c>
      <c r="B15" s="65" t="s">
        <v>47</v>
      </c>
      <c r="C15" s="56" t="s">
        <v>26</v>
      </c>
      <c r="D15" s="56" t="s">
        <v>26</v>
      </c>
      <c r="E15" s="56" t="s">
        <v>404</v>
      </c>
      <c r="F15" s="56" t="s">
        <v>25</v>
      </c>
      <c r="G15" s="57">
        <v>34</v>
      </c>
      <c r="H15" s="57">
        <v>49</v>
      </c>
      <c r="I15" s="57">
        <v>19</v>
      </c>
      <c r="J15" s="57">
        <v>0</v>
      </c>
      <c r="K15" s="57">
        <v>26</v>
      </c>
      <c r="L15" s="57">
        <v>26</v>
      </c>
      <c r="M15" s="57">
        <v>71</v>
      </c>
      <c r="N15" s="57">
        <v>12</v>
      </c>
      <c r="O15" s="55">
        <f t="shared" si="0"/>
        <v>42.22222222222222</v>
      </c>
      <c r="P15" s="55">
        <f t="shared" si="1"/>
        <v>42.22222222222222</v>
      </c>
      <c r="Q15" s="55">
        <f t="shared" si="2"/>
        <v>36.61971830985916</v>
      </c>
      <c r="R15" s="55">
        <f t="shared" si="3"/>
        <v>-64.70588235294117</v>
      </c>
      <c r="S15" s="37"/>
      <c r="T15" s="44"/>
      <c r="U15" s="37"/>
      <c r="V15" s="37"/>
      <c r="W15" s="37"/>
      <c r="X15" s="37"/>
    </row>
    <row r="16" spans="1:24" ht="12.75">
      <c r="A16" s="1" t="s">
        <v>206</v>
      </c>
      <c r="B16" s="65" t="s">
        <v>47</v>
      </c>
      <c r="C16" s="56" t="s">
        <v>26</v>
      </c>
      <c r="D16" s="56" t="s">
        <v>26</v>
      </c>
      <c r="E16" s="56" t="s">
        <v>404</v>
      </c>
      <c r="F16" s="56" t="s">
        <v>28</v>
      </c>
      <c r="G16" s="57">
        <v>5</v>
      </c>
      <c r="H16" s="57">
        <v>15</v>
      </c>
      <c r="I16" s="57">
        <v>0</v>
      </c>
      <c r="J16" s="57">
        <v>0</v>
      </c>
      <c r="K16" s="57">
        <v>9</v>
      </c>
      <c r="L16" s="57">
        <v>0</v>
      </c>
      <c r="M16" s="57">
        <v>9</v>
      </c>
      <c r="N16" s="57">
        <v>11</v>
      </c>
      <c r="O16" s="55">
        <f t="shared" si="0"/>
        <v>0</v>
      </c>
      <c r="P16" s="55">
        <f t="shared" si="1"/>
        <v>0</v>
      </c>
      <c r="Q16" s="55">
        <f t="shared" si="2"/>
        <v>0</v>
      </c>
      <c r="R16" s="55">
        <f t="shared" si="3"/>
        <v>120</v>
      </c>
      <c r="S16" s="37"/>
      <c r="T16" s="44"/>
      <c r="U16" s="37"/>
      <c r="V16" s="37"/>
      <c r="W16" s="37"/>
      <c r="X16" s="37"/>
    </row>
    <row r="17" spans="1:24" ht="12.75">
      <c r="A17" s="1" t="s">
        <v>206</v>
      </c>
      <c r="B17" s="65" t="s">
        <v>47</v>
      </c>
      <c r="C17" s="56" t="s">
        <v>26</v>
      </c>
      <c r="D17" s="56" t="s">
        <v>26</v>
      </c>
      <c r="E17" s="56" t="s">
        <v>18</v>
      </c>
      <c r="F17" s="56" t="s">
        <v>25</v>
      </c>
      <c r="G17" s="57">
        <v>0</v>
      </c>
      <c r="H17" s="57">
        <v>4</v>
      </c>
      <c r="I17" s="57">
        <v>4</v>
      </c>
      <c r="J17" s="57">
        <v>0</v>
      </c>
      <c r="K17" s="57">
        <v>0</v>
      </c>
      <c r="L17" s="57">
        <v>0</v>
      </c>
      <c r="M17" s="57">
        <v>4</v>
      </c>
      <c r="N17" s="57">
        <v>0</v>
      </c>
      <c r="O17" s="55">
        <f t="shared" si="0"/>
        <v>100</v>
      </c>
      <c r="P17" s="55">
        <f t="shared" si="1"/>
        <v>100</v>
      </c>
      <c r="Q17" s="55">
        <f t="shared" si="2"/>
        <v>0</v>
      </c>
      <c r="R17" s="55" t="str">
        <f t="shared" si="3"/>
        <v>..</v>
      </c>
      <c r="S17" s="37"/>
      <c r="T17" s="44"/>
      <c r="U17" s="37"/>
      <c r="V17" s="37"/>
      <c r="W17" s="37"/>
      <c r="X17" s="37"/>
    </row>
    <row r="18" spans="1:24" ht="12.75">
      <c r="A18" s="1" t="s">
        <v>64</v>
      </c>
      <c r="B18" s="65" t="s">
        <v>65</v>
      </c>
      <c r="C18" s="56" t="s">
        <v>26</v>
      </c>
      <c r="D18" s="56" t="s">
        <v>26</v>
      </c>
      <c r="E18" s="56" t="s">
        <v>404</v>
      </c>
      <c r="F18" s="56" t="s">
        <v>25</v>
      </c>
      <c r="G18" s="57">
        <v>0</v>
      </c>
      <c r="H18" s="57">
        <v>1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1</v>
      </c>
      <c r="O18" s="55" t="str">
        <f t="shared" si="0"/>
        <v>..</v>
      </c>
      <c r="P18" s="55" t="str">
        <f t="shared" si="1"/>
        <v>..</v>
      </c>
      <c r="Q18" s="55" t="str">
        <f t="shared" si="2"/>
        <v>..</v>
      </c>
      <c r="R18" s="55" t="str">
        <f t="shared" si="3"/>
        <v>..</v>
      </c>
      <c r="S18" s="37"/>
      <c r="T18" s="44"/>
      <c r="U18" s="37"/>
      <c r="V18" s="37"/>
      <c r="W18" s="37"/>
      <c r="X18" s="37"/>
    </row>
    <row r="19" spans="1:24" ht="12.75">
      <c r="A19" s="1" t="s">
        <v>363</v>
      </c>
      <c r="B19" s="65" t="s">
        <v>48</v>
      </c>
      <c r="C19" s="56" t="s">
        <v>17</v>
      </c>
      <c r="D19" s="56" t="s">
        <v>17</v>
      </c>
      <c r="E19" s="56" t="s">
        <v>404</v>
      </c>
      <c r="F19" s="56" t="s">
        <v>28</v>
      </c>
      <c r="G19" s="57">
        <v>655</v>
      </c>
      <c r="H19" s="57">
        <v>2709</v>
      </c>
      <c r="I19" s="57">
        <v>551</v>
      </c>
      <c r="J19" s="57">
        <v>0</v>
      </c>
      <c r="K19" s="57">
        <v>1795</v>
      </c>
      <c r="L19" s="57">
        <v>147</v>
      </c>
      <c r="M19" s="57">
        <v>2493</v>
      </c>
      <c r="N19" s="57">
        <v>871</v>
      </c>
      <c r="O19" s="55">
        <f t="shared" si="0"/>
        <v>23.48678601875533</v>
      </c>
      <c r="P19" s="55">
        <f t="shared" si="1"/>
        <v>23.48678601875533</v>
      </c>
      <c r="Q19" s="55">
        <f t="shared" si="2"/>
        <v>5.896510228640193</v>
      </c>
      <c r="R19" s="55">
        <f t="shared" si="3"/>
        <v>32.97709923664122</v>
      </c>
      <c r="S19" s="37"/>
      <c r="T19" s="44"/>
      <c r="U19" s="37"/>
      <c r="V19" s="37"/>
      <c r="W19" s="37"/>
      <c r="X19" s="37"/>
    </row>
    <row r="20" spans="1:24" ht="12.75">
      <c r="A20" s="1" t="s">
        <v>363</v>
      </c>
      <c r="B20" s="65" t="s">
        <v>349</v>
      </c>
      <c r="C20" s="56" t="s">
        <v>26</v>
      </c>
      <c r="D20" s="56" t="s">
        <v>26</v>
      </c>
      <c r="E20" s="56" t="s">
        <v>404</v>
      </c>
      <c r="F20" s="56" t="s">
        <v>25</v>
      </c>
      <c r="G20" s="57">
        <v>1695</v>
      </c>
      <c r="H20" s="57">
        <v>8246</v>
      </c>
      <c r="I20" s="57">
        <v>3308</v>
      </c>
      <c r="J20" s="57">
        <v>0</v>
      </c>
      <c r="K20" s="57">
        <v>3539</v>
      </c>
      <c r="L20" s="57">
        <v>0</v>
      </c>
      <c r="M20" s="57">
        <v>6847</v>
      </c>
      <c r="N20" s="57">
        <v>2889</v>
      </c>
      <c r="O20" s="55">
        <f t="shared" si="0"/>
        <v>48.31312983788521</v>
      </c>
      <c r="P20" s="55">
        <f t="shared" si="1"/>
        <v>48.31312983788521</v>
      </c>
      <c r="Q20" s="55">
        <f t="shared" si="2"/>
        <v>0</v>
      </c>
      <c r="R20" s="55">
        <f t="shared" si="3"/>
        <v>70.4424778761062</v>
      </c>
      <c r="S20" s="37"/>
      <c r="T20" s="44"/>
      <c r="U20" s="37"/>
      <c r="V20" s="37"/>
      <c r="W20" s="37"/>
      <c r="X20" s="37"/>
    </row>
    <row r="21" spans="1:24" ht="12.75">
      <c r="A21" s="1" t="s">
        <v>364</v>
      </c>
      <c r="B21" s="65" t="s">
        <v>49</v>
      </c>
      <c r="C21" s="56" t="s">
        <v>26</v>
      </c>
      <c r="D21" s="56" t="s">
        <v>26</v>
      </c>
      <c r="E21" s="56" t="s">
        <v>404</v>
      </c>
      <c r="F21" s="56" t="s">
        <v>27</v>
      </c>
      <c r="G21" s="57">
        <v>28601</v>
      </c>
      <c r="H21" s="57">
        <v>11012</v>
      </c>
      <c r="I21" s="57">
        <v>2977</v>
      </c>
      <c r="J21" s="57">
        <v>1749</v>
      </c>
      <c r="K21" s="57">
        <v>13290</v>
      </c>
      <c r="L21" s="57">
        <v>2512</v>
      </c>
      <c r="M21" s="57">
        <v>20528</v>
      </c>
      <c r="N21" s="57">
        <v>22073</v>
      </c>
      <c r="O21" s="55">
        <f t="shared" si="0"/>
        <v>16.524200710479573</v>
      </c>
      <c r="P21" s="55">
        <f t="shared" si="1"/>
        <v>26.232238010657195</v>
      </c>
      <c r="Q21" s="55">
        <f t="shared" si="2"/>
        <v>12.236944660950897</v>
      </c>
      <c r="R21" s="55">
        <f t="shared" si="3"/>
        <v>-22.824376770043006</v>
      </c>
      <c r="S21" s="37"/>
      <c r="T21" s="44"/>
      <c r="U21" s="37"/>
      <c r="V21" s="37"/>
      <c r="W21" s="37"/>
      <c r="X21" s="37"/>
    </row>
    <row r="22" spans="1:24" ht="12.75">
      <c r="A22" s="1" t="s">
        <v>364</v>
      </c>
      <c r="B22" s="65" t="s">
        <v>49</v>
      </c>
      <c r="C22" s="56" t="s">
        <v>26</v>
      </c>
      <c r="D22" s="56" t="s">
        <v>26</v>
      </c>
      <c r="E22" s="56" t="s">
        <v>404</v>
      </c>
      <c r="F22" s="56" t="s">
        <v>29</v>
      </c>
      <c r="G22" s="57">
        <v>3545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3552</v>
      </c>
      <c r="O22" s="55" t="str">
        <f t="shared" si="0"/>
        <v>..</v>
      </c>
      <c r="P22" s="55" t="str">
        <f t="shared" si="1"/>
        <v>..</v>
      </c>
      <c r="Q22" s="55" t="str">
        <f t="shared" si="2"/>
        <v>..</v>
      </c>
      <c r="R22" s="55">
        <f t="shared" si="3"/>
        <v>0.19746121297602257</v>
      </c>
      <c r="S22" s="37"/>
      <c r="T22" s="44"/>
      <c r="U22" s="37"/>
      <c r="V22" s="37"/>
      <c r="W22" s="37"/>
      <c r="X22" s="37"/>
    </row>
    <row r="23" spans="1:24" ht="12.75">
      <c r="A23" s="1" t="s">
        <v>207</v>
      </c>
      <c r="B23" s="65" t="s">
        <v>50</v>
      </c>
      <c r="C23" s="56" t="s">
        <v>17</v>
      </c>
      <c r="D23" s="56" t="s">
        <v>17</v>
      </c>
      <c r="E23" s="56" t="s">
        <v>404</v>
      </c>
      <c r="F23" s="56" t="s">
        <v>29</v>
      </c>
      <c r="G23" s="57">
        <v>2</v>
      </c>
      <c r="H23" s="57">
        <v>2</v>
      </c>
      <c r="I23" s="57">
        <v>0</v>
      </c>
      <c r="J23" s="57">
        <v>0</v>
      </c>
      <c r="K23" s="57">
        <v>4</v>
      </c>
      <c r="L23" s="57">
        <v>0</v>
      </c>
      <c r="M23" s="57">
        <v>4</v>
      </c>
      <c r="N23" s="57">
        <v>0</v>
      </c>
      <c r="O23" s="55">
        <f t="shared" si="0"/>
        <v>0</v>
      </c>
      <c r="P23" s="55">
        <f t="shared" si="1"/>
        <v>0</v>
      </c>
      <c r="Q23" s="55">
        <f t="shared" si="2"/>
        <v>0</v>
      </c>
      <c r="R23" s="55">
        <f t="shared" si="3"/>
        <v>-100</v>
      </c>
      <c r="S23" s="37"/>
      <c r="T23" s="44"/>
      <c r="U23" s="37"/>
      <c r="V23" s="37"/>
      <c r="W23" s="37"/>
      <c r="X23" s="37"/>
    </row>
    <row r="24" spans="1:24" ht="12.75">
      <c r="A24" s="1" t="s">
        <v>207</v>
      </c>
      <c r="B24" s="65" t="s">
        <v>50</v>
      </c>
      <c r="C24" s="56" t="s">
        <v>17</v>
      </c>
      <c r="D24" s="56" t="s">
        <v>17</v>
      </c>
      <c r="E24" s="56" t="s">
        <v>404</v>
      </c>
      <c r="F24" s="56" t="s">
        <v>28</v>
      </c>
      <c r="G24" s="57">
        <v>16</v>
      </c>
      <c r="H24" s="57">
        <v>46</v>
      </c>
      <c r="I24" s="57">
        <v>0</v>
      </c>
      <c r="J24" s="57">
        <v>0</v>
      </c>
      <c r="K24" s="57">
        <v>62</v>
      </c>
      <c r="L24" s="57">
        <v>0</v>
      </c>
      <c r="M24" s="57">
        <v>62</v>
      </c>
      <c r="N24" s="57">
        <v>0</v>
      </c>
      <c r="O24" s="55">
        <f t="shared" si="0"/>
        <v>0</v>
      </c>
      <c r="P24" s="55">
        <f t="shared" si="1"/>
        <v>0</v>
      </c>
      <c r="Q24" s="55">
        <f t="shared" si="2"/>
        <v>0</v>
      </c>
      <c r="R24" s="55">
        <f t="shared" si="3"/>
        <v>-100</v>
      </c>
      <c r="S24" s="37"/>
      <c r="T24" s="44"/>
      <c r="U24" s="37"/>
      <c r="V24" s="37"/>
      <c r="W24" s="37"/>
      <c r="X24" s="37"/>
    </row>
    <row r="25" spans="1:24" ht="12.75">
      <c r="A25" s="1" t="s">
        <v>207</v>
      </c>
      <c r="B25" s="65" t="s">
        <v>50</v>
      </c>
      <c r="C25" s="56" t="s">
        <v>26</v>
      </c>
      <c r="D25" s="56" t="s">
        <v>26</v>
      </c>
      <c r="E25" s="56" t="s">
        <v>404</v>
      </c>
      <c r="F25" s="56" t="s">
        <v>25</v>
      </c>
      <c r="G25" s="57">
        <v>18</v>
      </c>
      <c r="H25" s="57">
        <v>82</v>
      </c>
      <c r="I25" s="57">
        <v>0</v>
      </c>
      <c r="J25" s="57">
        <v>0</v>
      </c>
      <c r="K25" s="57">
        <v>92</v>
      </c>
      <c r="L25" s="57">
        <v>0</v>
      </c>
      <c r="M25" s="57">
        <v>92</v>
      </c>
      <c r="N25" s="57">
        <v>8</v>
      </c>
      <c r="O25" s="55">
        <f t="shared" si="0"/>
        <v>0</v>
      </c>
      <c r="P25" s="55">
        <f t="shared" si="1"/>
        <v>0</v>
      </c>
      <c r="Q25" s="55">
        <f t="shared" si="2"/>
        <v>0</v>
      </c>
      <c r="R25" s="55">
        <f t="shared" si="3"/>
        <v>-55.55555555555556</v>
      </c>
      <c r="S25" s="37"/>
      <c r="T25" s="44"/>
      <c r="U25" s="37"/>
      <c r="V25" s="37"/>
      <c r="W25" s="37"/>
      <c r="X25" s="37"/>
    </row>
    <row r="26" spans="1:24" ht="12.75">
      <c r="A26" s="1" t="s">
        <v>207</v>
      </c>
      <c r="B26" s="65" t="s">
        <v>50</v>
      </c>
      <c r="C26" s="56" t="s">
        <v>26</v>
      </c>
      <c r="D26" s="56" t="s">
        <v>26</v>
      </c>
      <c r="E26" s="56" t="s">
        <v>18</v>
      </c>
      <c r="F26" s="56" t="s">
        <v>25</v>
      </c>
      <c r="G26" s="57">
        <v>10</v>
      </c>
      <c r="H26" s="57">
        <v>192</v>
      </c>
      <c r="I26" s="57">
        <v>171</v>
      </c>
      <c r="J26" s="57">
        <v>0</v>
      </c>
      <c r="K26" s="57">
        <v>6</v>
      </c>
      <c r="L26" s="57">
        <v>16</v>
      </c>
      <c r="M26" s="57">
        <v>193</v>
      </c>
      <c r="N26" s="57">
        <v>9</v>
      </c>
      <c r="O26" s="55">
        <f t="shared" si="0"/>
        <v>96.61016949152543</v>
      </c>
      <c r="P26" s="55">
        <f t="shared" si="1"/>
        <v>96.61016949152543</v>
      </c>
      <c r="Q26" s="55">
        <f t="shared" si="2"/>
        <v>8.290155440414509</v>
      </c>
      <c r="R26" s="55">
        <f t="shared" si="3"/>
        <v>-10</v>
      </c>
      <c r="S26" s="37"/>
      <c r="T26" s="44"/>
      <c r="U26" s="37"/>
      <c r="V26" s="37"/>
      <c r="W26" s="37"/>
      <c r="X26" s="37"/>
    </row>
    <row r="27" spans="1:24" ht="12.75">
      <c r="A27" s="1" t="s">
        <v>2</v>
      </c>
      <c r="B27" s="65" t="s">
        <v>322</v>
      </c>
      <c r="C27" s="56" t="s">
        <v>26</v>
      </c>
      <c r="D27" s="56" t="s">
        <v>26</v>
      </c>
      <c r="E27" s="56" t="s">
        <v>404</v>
      </c>
      <c r="F27" s="56" t="s">
        <v>25</v>
      </c>
      <c r="G27" s="57">
        <v>13</v>
      </c>
      <c r="H27" s="57">
        <v>1</v>
      </c>
      <c r="I27" s="57">
        <v>0</v>
      </c>
      <c r="J27" s="57">
        <v>0</v>
      </c>
      <c r="K27" s="57">
        <v>0</v>
      </c>
      <c r="L27" s="57">
        <v>5</v>
      </c>
      <c r="M27" s="57">
        <v>5</v>
      </c>
      <c r="N27" s="57">
        <v>9</v>
      </c>
      <c r="O27" s="55" t="str">
        <f t="shared" si="0"/>
        <v>..</v>
      </c>
      <c r="P27" s="55" t="str">
        <f t="shared" si="1"/>
        <v>..</v>
      </c>
      <c r="Q27" s="55">
        <f t="shared" si="2"/>
        <v>100</v>
      </c>
      <c r="R27" s="55">
        <f t="shared" si="3"/>
        <v>-30.76923076923077</v>
      </c>
      <c r="S27" s="37"/>
      <c r="T27" s="44"/>
      <c r="U27" s="37"/>
      <c r="V27" s="37"/>
      <c r="W27" s="37"/>
      <c r="X27" s="37"/>
    </row>
    <row r="28" spans="1:24" ht="12.75">
      <c r="A28" s="1" t="s">
        <v>208</v>
      </c>
      <c r="B28" s="65" t="s">
        <v>51</v>
      </c>
      <c r="C28" s="56" t="s">
        <v>26</v>
      </c>
      <c r="D28" s="56" t="s">
        <v>26</v>
      </c>
      <c r="E28" s="56" t="s">
        <v>18</v>
      </c>
      <c r="F28" s="56" t="s">
        <v>25</v>
      </c>
      <c r="G28" s="57">
        <v>12</v>
      </c>
      <c r="H28" s="57">
        <v>136</v>
      </c>
      <c r="I28" s="57">
        <v>63</v>
      </c>
      <c r="J28" s="57">
        <v>0</v>
      </c>
      <c r="K28" s="57">
        <v>11</v>
      </c>
      <c r="L28" s="57">
        <v>5</v>
      </c>
      <c r="M28" s="57">
        <v>79</v>
      </c>
      <c r="N28" s="57">
        <v>69</v>
      </c>
      <c r="O28" s="55">
        <f t="shared" si="0"/>
        <v>85.13513513513513</v>
      </c>
      <c r="P28" s="55">
        <f t="shared" si="1"/>
        <v>85.13513513513513</v>
      </c>
      <c r="Q28" s="55">
        <f t="shared" si="2"/>
        <v>6.329113924050633</v>
      </c>
      <c r="R28" s="55">
        <f t="shared" si="3"/>
        <v>475</v>
      </c>
      <c r="S28" s="37"/>
      <c r="T28" s="44"/>
      <c r="U28" s="37"/>
      <c r="V28" s="37"/>
      <c r="W28" s="37"/>
      <c r="X28" s="37"/>
    </row>
    <row r="29" spans="1:24" ht="12.75">
      <c r="A29" s="1" t="s">
        <v>211</v>
      </c>
      <c r="B29" s="65" t="s">
        <v>55</v>
      </c>
      <c r="C29" s="56" t="s">
        <v>26</v>
      </c>
      <c r="D29" s="56" t="s">
        <v>26</v>
      </c>
      <c r="E29" s="56" t="s">
        <v>18</v>
      </c>
      <c r="F29" s="56" t="s">
        <v>25</v>
      </c>
      <c r="G29" s="57">
        <v>0</v>
      </c>
      <c r="H29" s="57">
        <v>18</v>
      </c>
      <c r="I29" s="57">
        <v>10</v>
      </c>
      <c r="J29" s="57">
        <v>0</v>
      </c>
      <c r="K29" s="57">
        <v>7</v>
      </c>
      <c r="L29" s="57">
        <v>1</v>
      </c>
      <c r="M29" s="57">
        <v>18</v>
      </c>
      <c r="N29" s="57">
        <v>0</v>
      </c>
      <c r="O29" s="55">
        <f t="shared" si="0"/>
        <v>58.82352941176471</v>
      </c>
      <c r="P29" s="55">
        <f t="shared" si="1"/>
        <v>58.82352941176471</v>
      </c>
      <c r="Q29" s="55">
        <f t="shared" si="2"/>
        <v>5.555555555555555</v>
      </c>
      <c r="R29" s="55" t="str">
        <f t="shared" si="3"/>
        <v>..</v>
      </c>
      <c r="S29" s="37"/>
      <c r="T29" s="44"/>
      <c r="U29" s="37"/>
      <c r="V29" s="37"/>
      <c r="W29" s="37"/>
      <c r="X29" s="37"/>
    </row>
    <row r="30" spans="1:24" ht="12.75">
      <c r="A30" s="1" t="s">
        <v>211</v>
      </c>
      <c r="B30" s="65" t="s">
        <v>55</v>
      </c>
      <c r="C30" s="56" t="s">
        <v>26</v>
      </c>
      <c r="D30" s="56" t="s">
        <v>26</v>
      </c>
      <c r="E30" s="56" t="s">
        <v>18</v>
      </c>
      <c r="F30" s="56" t="s">
        <v>28</v>
      </c>
      <c r="G30" s="57">
        <v>0</v>
      </c>
      <c r="H30" s="57">
        <v>2</v>
      </c>
      <c r="I30" s="57">
        <v>0</v>
      </c>
      <c r="J30" s="57">
        <v>0</v>
      </c>
      <c r="K30" s="57">
        <v>2</v>
      </c>
      <c r="L30" s="57">
        <v>0</v>
      </c>
      <c r="M30" s="57">
        <v>2</v>
      </c>
      <c r="N30" s="57">
        <v>0</v>
      </c>
      <c r="O30" s="55">
        <f t="shared" si="0"/>
        <v>0</v>
      </c>
      <c r="P30" s="55">
        <f t="shared" si="1"/>
        <v>0</v>
      </c>
      <c r="Q30" s="55">
        <f t="shared" si="2"/>
        <v>0</v>
      </c>
      <c r="R30" s="55" t="str">
        <f t="shared" si="3"/>
        <v>..</v>
      </c>
      <c r="S30" s="37"/>
      <c r="T30" s="44"/>
      <c r="U30" s="37"/>
      <c r="V30" s="37"/>
      <c r="W30" s="37"/>
      <c r="X30" s="37"/>
    </row>
    <row r="31" spans="1:24" ht="12.75">
      <c r="A31" s="1" t="s">
        <v>212</v>
      </c>
      <c r="B31" s="65" t="s">
        <v>57</v>
      </c>
      <c r="C31" s="56" t="s">
        <v>26</v>
      </c>
      <c r="D31" s="56" t="s">
        <v>26</v>
      </c>
      <c r="E31" s="56" t="s">
        <v>404</v>
      </c>
      <c r="F31" s="56" t="s">
        <v>25</v>
      </c>
      <c r="G31" s="57">
        <v>77</v>
      </c>
      <c r="H31" s="57">
        <v>153</v>
      </c>
      <c r="I31" s="57">
        <v>5</v>
      </c>
      <c r="J31" s="57">
        <v>8</v>
      </c>
      <c r="K31" s="57">
        <v>133</v>
      </c>
      <c r="L31" s="57">
        <v>34</v>
      </c>
      <c r="M31" s="57">
        <v>180</v>
      </c>
      <c r="N31" s="57">
        <v>50</v>
      </c>
      <c r="O31" s="55">
        <f t="shared" si="0"/>
        <v>3.4246575342465753</v>
      </c>
      <c r="P31" s="55">
        <f t="shared" si="1"/>
        <v>8.904109589041095</v>
      </c>
      <c r="Q31" s="55">
        <f t="shared" si="2"/>
        <v>18.88888888888889</v>
      </c>
      <c r="R31" s="55">
        <f t="shared" si="3"/>
        <v>-35.064935064935064</v>
      </c>
      <c r="S31" s="37"/>
      <c r="T31" s="44"/>
      <c r="U31" s="37"/>
      <c r="V31" s="37"/>
      <c r="W31" s="37"/>
      <c r="X31" s="37"/>
    </row>
    <row r="32" spans="1:24" ht="12.75">
      <c r="A32" s="1" t="s">
        <v>212</v>
      </c>
      <c r="B32" s="65" t="s">
        <v>57</v>
      </c>
      <c r="C32" s="56" t="s">
        <v>26</v>
      </c>
      <c r="D32" s="56" t="s">
        <v>26</v>
      </c>
      <c r="E32" s="56" t="s">
        <v>404</v>
      </c>
      <c r="F32" s="56" t="s">
        <v>28</v>
      </c>
      <c r="G32" s="57">
        <v>13</v>
      </c>
      <c r="H32" s="57">
        <v>98</v>
      </c>
      <c r="I32" s="57">
        <v>1</v>
      </c>
      <c r="J32" s="57">
        <v>0</v>
      </c>
      <c r="K32" s="57">
        <v>94</v>
      </c>
      <c r="L32" s="57">
        <v>0</v>
      </c>
      <c r="M32" s="57">
        <v>95</v>
      </c>
      <c r="N32" s="57">
        <v>16</v>
      </c>
      <c r="O32" s="55">
        <f t="shared" si="0"/>
        <v>1.0526315789473684</v>
      </c>
      <c r="P32" s="55">
        <f t="shared" si="1"/>
        <v>1.0526315789473684</v>
      </c>
      <c r="Q32" s="55">
        <f t="shared" si="2"/>
        <v>0</v>
      </c>
      <c r="R32" s="55">
        <f t="shared" si="3"/>
        <v>23.076923076923077</v>
      </c>
      <c r="S32" s="37"/>
      <c r="T32" s="44"/>
      <c r="U32" s="37"/>
      <c r="V32" s="37"/>
      <c r="W32" s="37"/>
      <c r="X32" s="37"/>
    </row>
    <row r="33" spans="1:24" ht="12.75">
      <c r="A33" s="1" t="s">
        <v>212</v>
      </c>
      <c r="B33" s="65" t="s">
        <v>57</v>
      </c>
      <c r="C33" s="56" t="s">
        <v>26</v>
      </c>
      <c r="D33" s="56" t="s">
        <v>26</v>
      </c>
      <c r="E33" s="56" t="s">
        <v>18</v>
      </c>
      <c r="F33" s="56" t="s">
        <v>25</v>
      </c>
      <c r="G33" s="57">
        <v>0</v>
      </c>
      <c r="H33" s="57">
        <v>16</v>
      </c>
      <c r="I33" s="57">
        <v>16</v>
      </c>
      <c r="J33" s="57">
        <v>0</v>
      </c>
      <c r="K33" s="57">
        <v>0</v>
      </c>
      <c r="L33" s="57">
        <v>0</v>
      </c>
      <c r="M33" s="57">
        <v>16</v>
      </c>
      <c r="N33" s="57">
        <v>0</v>
      </c>
      <c r="O33" s="55">
        <f t="shared" si="0"/>
        <v>100</v>
      </c>
      <c r="P33" s="55">
        <f t="shared" si="1"/>
        <v>100</v>
      </c>
      <c r="Q33" s="55">
        <f t="shared" si="2"/>
        <v>0</v>
      </c>
      <c r="R33" s="55" t="str">
        <f t="shared" si="3"/>
        <v>..</v>
      </c>
      <c r="S33" s="37"/>
      <c r="T33" s="44"/>
      <c r="U33" s="37"/>
      <c r="V33" s="37"/>
      <c r="W33" s="37"/>
      <c r="X33" s="37"/>
    </row>
    <row r="34" spans="1:24" ht="12.75">
      <c r="A34" s="1" t="s">
        <v>365</v>
      </c>
      <c r="B34" s="65" t="s">
        <v>53</v>
      </c>
      <c r="C34" s="56" t="s">
        <v>26</v>
      </c>
      <c r="D34" s="56" t="s">
        <v>26</v>
      </c>
      <c r="E34" s="56" t="s">
        <v>404</v>
      </c>
      <c r="F34" s="56" t="s">
        <v>25</v>
      </c>
      <c r="G34" s="57">
        <v>12566</v>
      </c>
      <c r="H34" s="57">
        <v>21755</v>
      </c>
      <c r="I34" s="57">
        <v>2740</v>
      </c>
      <c r="J34" s="57">
        <v>809</v>
      </c>
      <c r="K34" s="57">
        <v>12592</v>
      </c>
      <c r="L34" s="57">
        <v>1568</v>
      </c>
      <c r="M34" s="57">
        <v>17709</v>
      </c>
      <c r="N34" s="57">
        <v>14318</v>
      </c>
      <c r="O34" s="55">
        <f t="shared" si="0"/>
        <v>16.975404250046466</v>
      </c>
      <c r="P34" s="55">
        <f t="shared" si="1"/>
        <v>21.98748528591785</v>
      </c>
      <c r="Q34" s="55">
        <f t="shared" si="2"/>
        <v>8.85425489863911</v>
      </c>
      <c r="R34" s="55">
        <f t="shared" si="3"/>
        <v>13.942384211363997</v>
      </c>
      <c r="S34" s="37"/>
      <c r="T34" s="44"/>
      <c r="U34" s="37"/>
      <c r="V34" s="37"/>
      <c r="W34" s="37"/>
      <c r="X34" s="37"/>
    </row>
    <row r="35" spans="1:24" ht="12.75">
      <c r="A35" s="1" t="s">
        <v>365</v>
      </c>
      <c r="B35" s="65" t="s">
        <v>53</v>
      </c>
      <c r="C35" s="56" t="s">
        <v>26</v>
      </c>
      <c r="D35" s="56" t="s">
        <v>26</v>
      </c>
      <c r="E35" s="56" t="s">
        <v>404</v>
      </c>
      <c r="F35" s="56" t="s">
        <v>31</v>
      </c>
      <c r="G35" s="57">
        <v>0</v>
      </c>
      <c r="H35" s="57">
        <v>4673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5" t="str">
        <f t="shared" si="0"/>
        <v>..</v>
      </c>
      <c r="P35" s="55" t="str">
        <f t="shared" si="1"/>
        <v>..</v>
      </c>
      <c r="Q35" s="55" t="str">
        <f t="shared" si="2"/>
        <v>..</v>
      </c>
      <c r="R35" s="55" t="str">
        <f t="shared" si="3"/>
        <v>..</v>
      </c>
      <c r="S35" s="37"/>
      <c r="T35" s="44"/>
      <c r="U35" s="37"/>
      <c r="V35" s="37"/>
      <c r="W35" s="37"/>
      <c r="X35" s="37"/>
    </row>
    <row r="36" spans="1:24" ht="12.75">
      <c r="A36" s="1" t="s">
        <v>365</v>
      </c>
      <c r="B36" s="65" t="s">
        <v>53</v>
      </c>
      <c r="C36" s="56" t="s">
        <v>26</v>
      </c>
      <c r="D36" s="56" t="s">
        <v>26</v>
      </c>
      <c r="E36" s="56" t="s">
        <v>404</v>
      </c>
      <c r="F36" s="56" t="s">
        <v>28</v>
      </c>
      <c r="G36" s="57">
        <v>5667</v>
      </c>
      <c r="H36" s="57">
        <v>6712</v>
      </c>
      <c r="I36" s="57">
        <v>142</v>
      </c>
      <c r="J36" s="57">
        <v>54</v>
      </c>
      <c r="K36" s="57">
        <v>4508</v>
      </c>
      <c r="L36" s="57">
        <v>0</v>
      </c>
      <c r="M36" s="57">
        <v>4704</v>
      </c>
      <c r="N36" s="57">
        <v>3970</v>
      </c>
      <c r="O36" s="55">
        <f t="shared" si="0"/>
        <v>3.018707482993197</v>
      </c>
      <c r="P36" s="55">
        <f t="shared" si="1"/>
        <v>4.166666666666666</v>
      </c>
      <c r="Q36" s="55">
        <f t="shared" si="2"/>
        <v>0</v>
      </c>
      <c r="R36" s="55">
        <f t="shared" si="3"/>
        <v>-29.945297335450853</v>
      </c>
      <c r="S36" s="37"/>
      <c r="T36" s="44"/>
      <c r="U36" s="37"/>
      <c r="V36" s="37"/>
      <c r="W36" s="37"/>
      <c r="X36" s="37"/>
    </row>
    <row r="37" spans="1:24" ht="12.75">
      <c r="A37" s="1" t="s">
        <v>217</v>
      </c>
      <c r="B37" s="65" t="s">
        <v>62</v>
      </c>
      <c r="C37" s="56" t="s">
        <v>26</v>
      </c>
      <c r="D37" s="56" t="s">
        <v>26</v>
      </c>
      <c r="E37" s="56" t="s">
        <v>404</v>
      </c>
      <c r="F37" s="56" t="s">
        <v>27</v>
      </c>
      <c r="G37" s="57">
        <v>21</v>
      </c>
      <c r="H37" s="57">
        <v>25</v>
      </c>
      <c r="I37" s="57">
        <v>0</v>
      </c>
      <c r="J37" s="57">
        <v>0</v>
      </c>
      <c r="K37" s="57">
        <v>0</v>
      </c>
      <c r="L37" s="57">
        <v>16</v>
      </c>
      <c r="M37" s="57">
        <v>16</v>
      </c>
      <c r="N37" s="57">
        <v>30</v>
      </c>
      <c r="O37" s="55" t="str">
        <f t="shared" si="0"/>
        <v>..</v>
      </c>
      <c r="P37" s="55" t="str">
        <f t="shared" si="1"/>
        <v>..</v>
      </c>
      <c r="Q37" s="55">
        <f t="shared" si="2"/>
        <v>100</v>
      </c>
      <c r="R37" s="55">
        <f t="shared" si="3"/>
        <v>42.857142857142854</v>
      </c>
      <c r="S37" s="37"/>
      <c r="T37" s="44"/>
      <c r="U37" s="37"/>
      <c r="V37" s="37"/>
      <c r="W37" s="37"/>
      <c r="X37" s="37"/>
    </row>
    <row r="38" spans="1:24" ht="12.75">
      <c r="A38" s="1" t="s">
        <v>210</v>
      </c>
      <c r="B38" s="65" t="s">
        <v>54</v>
      </c>
      <c r="C38" s="56" t="s">
        <v>26</v>
      </c>
      <c r="D38" s="56" t="s">
        <v>26</v>
      </c>
      <c r="E38" s="56" t="s">
        <v>404</v>
      </c>
      <c r="F38" s="56" t="s">
        <v>25</v>
      </c>
      <c r="G38" s="57">
        <v>77</v>
      </c>
      <c r="H38" s="57">
        <v>90</v>
      </c>
      <c r="I38" s="57">
        <v>19</v>
      </c>
      <c r="J38" s="57">
        <v>0</v>
      </c>
      <c r="K38" s="57">
        <v>70</v>
      </c>
      <c r="L38" s="57">
        <v>0</v>
      </c>
      <c r="M38" s="57">
        <v>89</v>
      </c>
      <c r="N38" s="57">
        <v>78</v>
      </c>
      <c r="O38" s="55">
        <f t="shared" si="0"/>
        <v>21.34831460674157</v>
      </c>
      <c r="P38" s="55">
        <f t="shared" si="1"/>
        <v>21.34831460674157</v>
      </c>
      <c r="Q38" s="55">
        <f t="shared" si="2"/>
        <v>0</v>
      </c>
      <c r="R38" s="55">
        <f t="shared" si="3"/>
        <v>1.2987012987012987</v>
      </c>
      <c r="S38" s="37"/>
      <c r="T38" s="44"/>
      <c r="U38" s="37"/>
      <c r="V38" s="37"/>
      <c r="W38" s="37"/>
      <c r="X38" s="37"/>
    </row>
    <row r="39" spans="1:24" ht="12.75">
      <c r="A39" s="1" t="s">
        <v>210</v>
      </c>
      <c r="B39" s="65" t="s">
        <v>54</v>
      </c>
      <c r="C39" s="56" t="s">
        <v>26</v>
      </c>
      <c r="D39" s="56" t="s">
        <v>26</v>
      </c>
      <c r="E39" s="56" t="s">
        <v>404</v>
      </c>
      <c r="F39" s="56" t="s">
        <v>28</v>
      </c>
      <c r="G39" s="57">
        <v>47</v>
      </c>
      <c r="H39" s="57">
        <v>43</v>
      </c>
      <c r="I39" s="57">
        <v>6</v>
      </c>
      <c r="J39" s="57">
        <v>0</v>
      </c>
      <c r="K39" s="57">
        <v>52</v>
      </c>
      <c r="L39" s="57">
        <v>9</v>
      </c>
      <c r="M39" s="57">
        <v>67</v>
      </c>
      <c r="N39" s="57">
        <v>23</v>
      </c>
      <c r="O39" s="55">
        <f t="shared" si="0"/>
        <v>10.344827586206897</v>
      </c>
      <c r="P39" s="55">
        <f t="shared" si="1"/>
        <v>10.344827586206897</v>
      </c>
      <c r="Q39" s="55">
        <f t="shared" si="2"/>
        <v>13.432835820895523</v>
      </c>
      <c r="R39" s="55">
        <f t="shared" si="3"/>
        <v>-51.06382978723404</v>
      </c>
      <c r="S39" s="37"/>
      <c r="T39" s="44"/>
      <c r="U39" s="37"/>
      <c r="V39" s="37"/>
      <c r="W39" s="37"/>
      <c r="X39" s="37"/>
    </row>
    <row r="40" spans="1:24" ht="22.5">
      <c r="A40" s="1" t="s">
        <v>213</v>
      </c>
      <c r="B40" s="65" t="s">
        <v>359</v>
      </c>
      <c r="C40" s="56" t="s">
        <v>26</v>
      </c>
      <c r="D40" s="56" t="s">
        <v>26</v>
      </c>
      <c r="E40" s="56" t="s">
        <v>404</v>
      </c>
      <c r="F40" s="56" t="s">
        <v>25</v>
      </c>
      <c r="G40" s="57">
        <v>34</v>
      </c>
      <c r="H40" s="57">
        <v>48</v>
      </c>
      <c r="I40" s="57">
        <v>14</v>
      </c>
      <c r="J40" s="57">
        <v>5</v>
      </c>
      <c r="K40" s="57">
        <v>0</v>
      </c>
      <c r="L40" s="57">
        <v>22</v>
      </c>
      <c r="M40" s="57">
        <v>41</v>
      </c>
      <c r="N40" s="57">
        <v>41</v>
      </c>
      <c r="O40" s="55">
        <f t="shared" si="0"/>
        <v>73.68421052631578</v>
      </c>
      <c r="P40" s="55">
        <f t="shared" si="1"/>
        <v>100</v>
      </c>
      <c r="Q40" s="55">
        <f t="shared" si="2"/>
        <v>53.65853658536586</v>
      </c>
      <c r="R40" s="55">
        <f t="shared" si="3"/>
        <v>20.588235294117645</v>
      </c>
      <c r="S40" s="37"/>
      <c r="T40" s="44"/>
      <c r="U40" s="37"/>
      <c r="V40" s="37"/>
      <c r="W40" s="37"/>
      <c r="X40" s="37"/>
    </row>
    <row r="41" spans="1:24" ht="12.75">
      <c r="A41" s="1" t="s">
        <v>66</v>
      </c>
      <c r="B41" s="65" t="s">
        <v>67</v>
      </c>
      <c r="C41" s="56" t="s">
        <v>26</v>
      </c>
      <c r="D41" s="56" t="s">
        <v>26</v>
      </c>
      <c r="E41" s="56" t="s">
        <v>404</v>
      </c>
      <c r="F41" s="56" t="s">
        <v>25</v>
      </c>
      <c r="G41" s="57">
        <v>0</v>
      </c>
      <c r="H41" s="57">
        <v>1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1</v>
      </c>
      <c r="O41" s="55" t="str">
        <f t="shared" si="0"/>
        <v>..</v>
      </c>
      <c r="P41" s="55" t="str">
        <f t="shared" si="1"/>
        <v>..</v>
      </c>
      <c r="Q41" s="55" t="str">
        <f t="shared" si="2"/>
        <v>..</v>
      </c>
      <c r="R41" s="55" t="str">
        <f t="shared" si="3"/>
        <v>..</v>
      </c>
      <c r="S41" s="37"/>
      <c r="T41" s="44"/>
      <c r="U41" s="37"/>
      <c r="V41" s="37"/>
      <c r="W41" s="37"/>
      <c r="X41" s="37"/>
    </row>
    <row r="42" spans="1:24" ht="22.5">
      <c r="A42" s="1" t="s">
        <v>216</v>
      </c>
      <c r="B42" s="65" t="s">
        <v>60</v>
      </c>
      <c r="C42" s="56" t="s">
        <v>26</v>
      </c>
      <c r="D42" s="56" t="s">
        <v>26</v>
      </c>
      <c r="E42" s="56" t="s">
        <v>404</v>
      </c>
      <c r="F42" s="56" t="s">
        <v>27</v>
      </c>
      <c r="G42" s="57">
        <v>366</v>
      </c>
      <c r="H42" s="57">
        <v>46</v>
      </c>
      <c r="I42" s="57">
        <v>0</v>
      </c>
      <c r="J42" s="57">
        <v>1</v>
      </c>
      <c r="K42" s="57">
        <v>231</v>
      </c>
      <c r="L42" s="57">
        <v>27</v>
      </c>
      <c r="M42" s="57">
        <v>259</v>
      </c>
      <c r="N42" s="57">
        <v>153</v>
      </c>
      <c r="O42" s="55">
        <f t="shared" si="0"/>
        <v>0</v>
      </c>
      <c r="P42" s="55">
        <f t="shared" si="1"/>
        <v>0.43103448275862066</v>
      </c>
      <c r="Q42" s="55">
        <f t="shared" si="2"/>
        <v>10.424710424710424</v>
      </c>
      <c r="R42" s="55">
        <f t="shared" si="3"/>
        <v>-58.19672131147541</v>
      </c>
      <c r="S42" s="37"/>
      <c r="T42" s="44"/>
      <c r="U42" s="37"/>
      <c r="V42" s="37"/>
      <c r="W42" s="37"/>
      <c r="X42" s="37"/>
    </row>
    <row r="43" spans="1:24" ht="12.75">
      <c r="A43" s="1" t="s">
        <v>214</v>
      </c>
      <c r="B43" s="65" t="s">
        <v>58</v>
      </c>
      <c r="C43" s="56" t="s">
        <v>26</v>
      </c>
      <c r="D43" s="56" t="s">
        <v>26</v>
      </c>
      <c r="E43" s="56" t="s">
        <v>404</v>
      </c>
      <c r="F43" s="56" t="s">
        <v>27</v>
      </c>
      <c r="G43" s="57">
        <v>206</v>
      </c>
      <c r="H43" s="57">
        <v>77</v>
      </c>
      <c r="I43" s="57">
        <v>16</v>
      </c>
      <c r="J43" s="57">
        <v>0</v>
      </c>
      <c r="K43" s="57">
        <v>0</v>
      </c>
      <c r="L43" s="57">
        <v>18</v>
      </c>
      <c r="M43" s="57">
        <v>34</v>
      </c>
      <c r="N43" s="57">
        <v>249</v>
      </c>
      <c r="O43" s="55">
        <f t="shared" si="0"/>
        <v>100</v>
      </c>
      <c r="P43" s="55">
        <f t="shared" si="1"/>
        <v>100</v>
      </c>
      <c r="Q43" s="55">
        <f t="shared" si="2"/>
        <v>52.94117647058824</v>
      </c>
      <c r="R43" s="55">
        <f t="shared" si="3"/>
        <v>20.87378640776699</v>
      </c>
      <c r="S43" s="37"/>
      <c r="T43" s="44"/>
      <c r="U43" s="37"/>
      <c r="V43" s="37"/>
      <c r="W43" s="37"/>
      <c r="X43" s="37"/>
    </row>
    <row r="44" spans="1:24" ht="12.75">
      <c r="A44" s="1" t="s">
        <v>215</v>
      </c>
      <c r="B44" s="65" t="s">
        <v>59</v>
      </c>
      <c r="C44" s="56" t="s">
        <v>26</v>
      </c>
      <c r="D44" s="56" t="s">
        <v>26</v>
      </c>
      <c r="E44" s="56" t="s">
        <v>404</v>
      </c>
      <c r="F44" s="56" t="s">
        <v>25</v>
      </c>
      <c r="G44" s="57">
        <v>183</v>
      </c>
      <c r="H44" s="57">
        <v>1087</v>
      </c>
      <c r="I44" s="57">
        <v>132</v>
      </c>
      <c r="J44" s="57">
        <v>0</v>
      </c>
      <c r="K44" s="57">
        <v>214</v>
      </c>
      <c r="L44" s="57">
        <v>52</v>
      </c>
      <c r="M44" s="57">
        <v>398</v>
      </c>
      <c r="N44" s="57">
        <v>872</v>
      </c>
      <c r="O44" s="55">
        <f t="shared" si="0"/>
        <v>38.15028901734104</v>
      </c>
      <c r="P44" s="55">
        <f t="shared" si="1"/>
        <v>38.15028901734104</v>
      </c>
      <c r="Q44" s="55">
        <f t="shared" si="2"/>
        <v>13.06532663316583</v>
      </c>
      <c r="R44" s="55">
        <f t="shared" si="3"/>
        <v>376.5027322404371</v>
      </c>
      <c r="S44" s="37"/>
      <c r="T44" s="44"/>
      <c r="U44" s="37"/>
      <c r="V44" s="37"/>
      <c r="W44" s="37"/>
      <c r="X44" s="37"/>
    </row>
    <row r="45" spans="1:24" ht="12.75">
      <c r="A45" s="1" t="s">
        <v>367</v>
      </c>
      <c r="B45" s="65" t="s">
        <v>61</v>
      </c>
      <c r="C45" s="56" t="s">
        <v>17</v>
      </c>
      <c r="D45" s="56" t="s">
        <v>17</v>
      </c>
      <c r="E45" s="56" t="s">
        <v>404</v>
      </c>
      <c r="F45" s="56" t="s">
        <v>25</v>
      </c>
      <c r="G45" s="57">
        <v>1195</v>
      </c>
      <c r="H45" s="57">
        <v>1025</v>
      </c>
      <c r="I45" s="57">
        <v>20</v>
      </c>
      <c r="J45" s="57">
        <v>118</v>
      </c>
      <c r="K45" s="57">
        <v>385</v>
      </c>
      <c r="L45" s="57">
        <v>285</v>
      </c>
      <c r="M45" s="57">
        <v>808</v>
      </c>
      <c r="N45" s="57">
        <v>1412</v>
      </c>
      <c r="O45" s="55">
        <f t="shared" si="0"/>
        <v>3.824091778202677</v>
      </c>
      <c r="P45" s="55">
        <f t="shared" si="1"/>
        <v>26.38623326959847</v>
      </c>
      <c r="Q45" s="55">
        <f t="shared" si="2"/>
        <v>35.27227722772277</v>
      </c>
      <c r="R45" s="55">
        <f t="shared" si="3"/>
        <v>18.15899581589958</v>
      </c>
      <c r="S45" s="37"/>
      <c r="T45" s="44"/>
      <c r="U45" s="37"/>
      <c r="V45" s="37"/>
      <c r="W45" s="37"/>
      <c r="X45" s="37"/>
    </row>
    <row r="46" spans="1:24" ht="12.75">
      <c r="A46" s="1" t="s">
        <v>366</v>
      </c>
      <c r="B46" s="65" t="s">
        <v>56</v>
      </c>
      <c r="C46" s="56" t="s">
        <v>26</v>
      </c>
      <c r="D46" s="56" t="s">
        <v>26</v>
      </c>
      <c r="E46" s="56" t="s">
        <v>404</v>
      </c>
      <c r="F46" s="56" t="s">
        <v>25</v>
      </c>
      <c r="G46" s="57">
        <v>513</v>
      </c>
      <c r="H46" s="57">
        <v>41</v>
      </c>
      <c r="I46" s="57">
        <v>2</v>
      </c>
      <c r="J46" s="57">
        <v>0</v>
      </c>
      <c r="K46" s="57">
        <v>0</v>
      </c>
      <c r="L46" s="57">
        <v>20</v>
      </c>
      <c r="M46" s="57">
        <v>22</v>
      </c>
      <c r="N46" s="57">
        <v>532</v>
      </c>
      <c r="O46" s="55">
        <f t="shared" si="0"/>
        <v>100</v>
      </c>
      <c r="P46" s="55">
        <f t="shared" si="1"/>
        <v>100</v>
      </c>
      <c r="Q46" s="55">
        <f t="shared" si="2"/>
        <v>90.9090909090909</v>
      </c>
      <c r="R46" s="55">
        <f t="shared" si="3"/>
        <v>3.7037037037037033</v>
      </c>
      <c r="S46" s="37"/>
      <c r="T46" s="44"/>
      <c r="U46" s="37"/>
      <c r="V46" s="37"/>
      <c r="W46" s="37"/>
      <c r="X46" s="37"/>
    </row>
    <row r="47" spans="1:24" ht="12.75">
      <c r="A47" s="1" t="s">
        <v>366</v>
      </c>
      <c r="B47" s="65" t="s">
        <v>56</v>
      </c>
      <c r="C47" s="56" t="s">
        <v>26</v>
      </c>
      <c r="D47" s="56" t="s">
        <v>26</v>
      </c>
      <c r="E47" s="56" t="s">
        <v>404</v>
      </c>
      <c r="F47" s="56" t="s">
        <v>28</v>
      </c>
      <c r="G47" s="57">
        <v>2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2</v>
      </c>
      <c r="O47" s="55" t="str">
        <f t="shared" si="0"/>
        <v>..</v>
      </c>
      <c r="P47" s="55" t="str">
        <f t="shared" si="1"/>
        <v>..</v>
      </c>
      <c r="Q47" s="55" t="str">
        <f t="shared" si="2"/>
        <v>..</v>
      </c>
      <c r="R47" s="55">
        <f t="shared" si="3"/>
        <v>0</v>
      </c>
      <c r="S47" s="37"/>
      <c r="T47" s="44"/>
      <c r="U47" s="37"/>
      <c r="V47" s="37"/>
      <c r="W47" s="37"/>
      <c r="X47" s="37"/>
    </row>
    <row r="48" spans="1:24" ht="12.75">
      <c r="A48" s="1" t="s">
        <v>209</v>
      </c>
      <c r="B48" s="65" t="s">
        <v>52</v>
      </c>
      <c r="C48" s="56" t="s">
        <v>26</v>
      </c>
      <c r="D48" s="56" t="s">
        <v>26</v>
      </c>
      <c r="E48" s="56" t="s">
        <v>404</v>
      </c>
      <c r="F48" s="56" t="s">
        <v>27</v>
      </c>
      <c r="G48" s="57">
        <v>6338</v>
      </c>
      <c r="H48" s="57">
        <v>10775</v>
      </c>
      <c r="I48" s="57">
        <v>4690</v>
      </c>
      <c r="J48" s="57">
        <v>349</v>
      </c>
      <c r="K48" s="57">
        <v>0</v>
      </c>
      <c r="L48" s="57">
        <v>12</v>
      </c>
      <c r="M48" s="57">
        <v>5051</v>
      </c>
      <c r="N48" s="57">
        <v>12062</v>
      </c>
      <c r="O48" s="55">
        <f t="shared" si="0"/>
        <v>93.07402262353641</v>
      </c>
      <c r="P48" s="55">
        <f t="shared" si="1"/>
        <v>100</v>
      </c>
      <c r="Q48" s="55">
        <f t="shared" si="2"/>
        <v>0.2375767174816868</v>
      </c>
      <c r="R48" s="55">
        <f t="shared" si="3"/>
        <v>90.31240138845061</v>
      </c>
      <c r="S48" s="37"/>
      <c r="T48" s="44"/>
      <c r="U48" s="37"/>
      <c r="V48" s="37"/>
      <c r="W48" s="37"/>
      <c r="X48" s="37"/>
    </row>
    <row r="49" spans="1:24" ht="12.75">
      <c r="A49" s="1" t="s">
        <v>218</v>
      </c>
      <c r="B49" s="65" t="s">
        <v>63</v>
      </c>
      <c r="C49" s="56" t="s">
        <v>26</v>
      </c>
      <c r="D49" s="56" t="s">
        <v>26</v>
      </c>
      <c r="E49" s="56" t="s">
        <v>404</v>
      </c>
      <c r="F49" s="56" t="s">
        <v>25</v>
      </c>
      <c r="G49" s="57">
        <v>0</v>
      </c>
      <c r="H49" s="57">
        <v>48</v>
      </c>
      <c r="I49" s="57">
        <v>4</v>
      </c>
      <c r="J49" s="57">
        <v>0</v>
      </c>
      <c r="K49" s="57">
        <v>0</v>
      </c>
      <c r="L49" s="57">
        <v>1</v>
      </c>
      <c r="M49" s="57">
        <v>5</v>
      </c>
      <c r="N49" s="57">
        <v>43</v>
      </c>
      <c r="O49" s="55">
        <f t="shared" si="0"/>
        <v>100</v>
      </c>
      <c r="P49" s="55">
        <f t="shared" si="1"/>
        <v>100</v>
      </c>
      <c r="Q49" s="55">
        <f t="shared" si="2"/>
        <v>20</v>
      </c>
      <c r="R49" s="55" t="str">
        <f t="shared" si="3"/>
        <v>..</v>
      </c>
      <c r="S49" s="37"/>
      <c r="T49" s="44"/>
      <c r="U49" s="37"/>
      <c r="V49" s="37"/>
      <c r="W49" s="37"/>
      <c r="X49" s="37"/>
    </row>
    <row r="50" spans="1:24" ht="12.75">
      <c r="A50" s="1" t="s">
        <v>218</v>
      </c>
      <c r="B50" s="65" t="s">
        <v>63</v>
      </c>
      <c r="C50" s="56" t="s">
        <v>26</v>
      </c>
      <c r="D50" s="56" t="s">
        <v>26</v>
      </c>
      <c r="E50" s="56" t="s">
        <v>18</v>
      </c>
      <c r="F50" s="56" t="s">
        <v>25</v>
      </c>
      <c r="G50" s="57">
        <v>24</v>
      </c>
      <c r="H50" s="57">
        <v>13</v>
      </c>
      <c r="I50" s="57">
        <v>3</v>
      </c>
      <c r="J50" s="57">
        <v>0</v>
      </c>
      <c r="K50" s="57">
        <v>20</v>
      </c>
      <c r="L50" s="57">
        <v>7</v>
      </c>
      <c r="M50" s="57">
        <v>30</v>
      </c>
      <c r="N50" s="57">
        <v>7</v>
      </c>
      <c r="O50" s="55">
        <f t="shared" si="0"/>
        <v>13.043478260869565</v>
      </c>
      <c r="P50" s="55">
        <f t="shared" si="1"/>
        <v>13.043478260869565</v>
      </c>
      <c r="Q50" s="55">
        <f t="shared" si="2"/>
        <v>23.333333333333332</v>
      </c>
      <c r="R50" s="55">
        <f t="shared" si="3"/>
        <v>-70.83333333333334</v>
      </c>
      <c r="S50" s="37"/>
      <c r="T50" s="44"/>
      <c r="U50" s="37"/>
      <c r="V50" s="37"/>
      <c r="W50" s="37"/>
      <c r="X50" s="37"/>
    </row>
    <row r="51" spans="1:24" ht="12.75">
      <c r="A51" s="1" t="s">
        <v>218</v>
      </c>
      <c r="B51" s="65" t="s">
        <v>63</v>
      </c>
      <c r="C51" s="56" t="s">
        <v>26</v>
      </c>
      <c r="D51" s="56" t="s">
        <v>26</v>
      </c>
      <c r="E51" s="56" t="s">
        <v>18</v>
      </c>
      <c r="F51" s="56" t="s">
        <v>28</v>
      </c>
      <c r="G51" s="57">
        <v>5</v>
      </c>
      <c r="H51" s="57">
        <v>3</v>
      </c>
      <c r="I51" s="57">
        <v>2</v>
      </c>
      <c r="J51" s="57">
        <v>0</v>
      </c>
      <c r="K51" s="57">
        <v>5</v>
      </c>
      <c r="L51" s="57">
        <v>0</v>
      </c>
      <c r="M51" s="57">
        <v>7</v>
      </c>
      <c r="N51" s="57">
        <v>1</v>
      </c>
      <c r="O51" s="55">
        <f t="shared" si="0"/>
        <v>28.57142857142857</v>
      </c>
      <c r="P51" s="55">
        <f t="shared" si="1"/>
        <v>28.57142857142857</v>
      </c>
      <c r="Q51" s="55">
        <f t="shared" si="2"/>
        <v>0</v>
      </c>
      <c r="R51" s="55">
        <f t="shared" si="3"/>
        <v>-80</v>
      </c>
      <c r="S51" s="37"/>
      <c r="T51" s="44"/>
      <c r="U51" s="37"/>
      <c r="V51" s="37"/>
      <c r="W51" s="37"/>
      <c r="X51" s="37"/>
    </row>
    <row r="52" spans="1:24" ht="12.75">
      <c r="A52" s="1" t="s">
        <v>223</v>
      </c>
      <c r="B52" s="65" t="s">
        <v>78</v>
      </c>
      <c r="C52" s="56" t="s">
        <v>26</v>
      </c>
      <c r="D52" s="56" t="s">
        <v>26</v>
      </c>
      <c r="E52" s="56" t="s">
        <v>18</v>
      </c>
      <c r="F52" s="56" t="s">
        <v>25</v>
      </c>
      <c r="G52" s="57">
        <v>1312</v>
      </c>
      <c r="H52" s="57">
        <v>3326</v>
      </c>
      <c r="I52" s="57">
        <v>1248</v>
      </c>
      <c r="J52" s="57">
        <v>0</v>
      </c>
      <c r="K52" s="57">
        <v>521</v>
      </c>
      <c r="L52" s="57">
        <v>669</v>
      </c>
      <c r="M52" s="57">
        <v>2438</v>
      </c>
      <c r="N52" s="57">
        <v>2200</v>
      </c>
      <c r="O52" s="55">
        <f t="shared" si="0"/>
        <v>70.54833239118146</v>
      </c>
      <c r="P52" s="55">
        <f t="shared" si="1"/>
        <v>70.54833239118146</v>
      </c>
      <c r="Q52" s="55">
        <f t="shared" si="2"/>
        <v>27.440525020508616</v>
      </c>
      <c r="R52" s="55">
        <f t="shared" si="3"/>
        <v>67.6829268292683</v>
      </c>
      <c r="S52" s="37"/>
      <c r="T52" s="44"/>
      <c r="U52" s="37"/>
      <c r="V52" s="37"/>
      <c r="W52" s="37"/>
      <c r="X52" s="37"/>
    </row>
    <row r="53" spans="1:24" ht="12.75">
      <c r="A53" s="1" t="s">
        <v>223</v>
      </c>
      <c r="B53" s="65" t="s">
        <v>78</v>
      </c>
      <c r="C53" s="56" t="s">
        <v>26</v>
      </c>
      <c r="D53" s="56" t="s">
        <v>26</v>
      </c>
      <c r="E53" s="56" t="s">
        <v>18</v>
      </c>
      <c r="F53" s="56" t="s">
        <v>31</v>
      </c>
      <c r="G53" s="57">
        <v>0</v>
      </c>
      <c r="H53" s="57">
        <v>271</v>
      </c>
      <c r="I53" s="57">
        <v>0</v>
      </c>
      <c r="J53" s="57">
        <v>0</v>
      </c>
      <c r="K53" s="57">
        <v>64</v>
      </c>
      <c r="L53" s="57">
        <v>24</v>
      </c>
      <c r="M53" s="57">
        <v>88</v>
      </c>
      <c r="N53" s="57">
        <v>183</v>
      </c>
      <c r="O53" s="55">
        <f t="shared" si="0"/>
        <v>0</v>
      </c>
      <c r="P53" s="55">
        <f t="shared" si="1"/>
        <v>0</v>
      </c>
      <c r="Q53" s="55">
        <f t="shared" si="2"/>
        <v>27.27272727272727</v>
      </c>
      <c r="R53" s="55" t="str">
        <f t="shared" si="3"/>
        <v>..</v>
      </c>
      <c r="S53" s="37"/>
      <c r="T53" s="44"/>
      <c r="U53" s="37"/>
      <c r="V53" s="37"/>
      <c r="W53" s="37"/>
      <c r="X53" s="37"/>
    </row>
    <row r="54" spans="1:18" ht="12.75">
      <c r="A54" s="1" t="s">
        <v>368</v>
      </c>
      <c r="B54" s="65" t="s">
        <v>73</v>
      </c>
      <c r="C54" s="56" t="s">
        <v>26</v>
      </c>
      <c r="D54" s="56" t="s">
        <v>26</v>
      </c>
      <c r="E54" s="56" t="s">
        <v>404</v>
      </c>
      <c r="F54" s="56" t="s">
        <v>25</v>
      </c>
      <c r="G54" s="57">
        <v>61170</v>
      </c>
      <c r="H54" s="57">
        <v>22543</v>
      </c>
      <c r="I54" s="57">
        <v>12305</v>
      </c>
      <c r="J54" s="57">
        <v>0</v>
      </c>
      <c r="K54" s="57">
        <v>13642</v>
      </c>
      <c r="L54" s="57">
        <v>6510</v>
      </c>
      <c r="M54" s="57">
        <v>32457</v>
      </c>
      <c r="N54" s="57">
        <v>51025</v>
      </c>
      <c r="O54" s="55">
        <f t="shared" si="0"/>
        <v>47.42359424981694</v>
      </c>
      <c r="P54" s="55">
        <f t="shared" si="1"/>
        <v>47.42359424981694</v>
      </c>
      <c r="Q54" s="55">
        <f t="shared" si="2"/>
        <v>20.057306590257877</v>
      </c>
      <c r="R54" s="55">
        <f t="shared" si="3"/>
        <v>-16.584927251920874</v>
      </c>
    </row>
    <row r="55" spans="1:24" ht="12.75">
      <c r="A55" s="1" t="s">
        <v>131</v>
      </c>
      <c r="B55" s="65" t="s">
        <v>40</v>
      </c>
      <c r="C55" s="56" t="s">
        <v>26</v>
      </c>
      <c r="D55" s="56" t="s">
        <v>26</v>
      </c>
      <c r="E55" s="56" t="s">
        <v>404</v>
      </c>
      <c r="F55" s="56" t="s">
        <v>25</v>
      </c>
      <c r="G55" s="57">
        <v>4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4</v>
      </c>
      <c r="O55" s="55" t="str">
        <f t="shared" si="0"/>
        <v>..</v>
      </c>
      <c r="P55" s="55" t="str">
        <f t="shared" si="1"/>
        <v>..</v>
      </c>
      <c r="Q55" s="55" t="str">
        <f t="shared" si="2"/>
        <v>..</v>
      </c>
      <c r="R55" s="55">
        <f t="shared" si="3"/>
        <v>0</v>
      </c>
      <c r="S55" s="37"/>
      <c r="T55" s="44"/>
      <c r="U55" s="37"/>
      <c r="V55" s="37"/>
      <c r="W55" s="37"/>
      <c r="X55" s="37"/>
    </row>
    <row r="56" spans="1:24" ht="12.75">
      <c r="A56" s="1" t="s">
        <v>219</v>
      </c>
      <c r="B56" s="65" t="s">
        <v>74</v>
      </c>
      <c r="C56" s="56" t="s">
        <v>26</v>
      </c>
      <c r="D56" s="56" t="s">
        <v>26</v>
      </c>
      <c r="E56" s="56" t="s">
        <v>404</v>
      </c>
      <c r="F56" s="56" t="s">
        <v>25</v>
      </c>
      <c r="G56" s="57">
        <v>1219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1219</v>
      </c>
      <c r="O56" s="55" t="str">
        <f t="shared" si="0"/>
        <v>..</v>
      </c>
      <c r="P56" s="55" t="str">
        <f t="shared" si="1"/>
        <v>..</v>
      </c>
      <c r="Q56" s="55" t="str">
        <f t="shared" si="2"/>
        <v>..</v>
      </c>
      <c r="R56" s="55">
        <f t="shared" si="3"/>
        <v>0</v>
      </c>
      <c r="S56" s="37"/>
      <c r="T56" s="44"/>
      <c r="U56" s="37"/>
      <c r="V56" s="37"/>
      <c r="W56" s="37"/>
      <c r="X56" s="37"/>
    </row>
    <row r="57" spans="1:24" ht="12.75">
      <c r="A57" s="1" t="s">
        <v>220</v>
      </c>
      <c r="B57" s="65" t="s">
        <v>75</v>
      </c>
      <c r="C57" s="56" t="s">
        <v>26</v>
      </c>
      <c r="D57" s="56" t="s">
        <v>26</v>
      </c>
      <c r="E57" s="56" t="s">
        <v>30</v>
      </c>
      <c r="F57" s="56" t="s">
        <v>25</v>
      </c>
      <c r="G57" s="57">
        <v>64</v>
      </c>
      <c r="H57" s="57">
        <v>96</v>
      </c>
      <c r="I57" s="57">
        <v>23</v>
      </c>
      <c r="J57" s="57">
        <v>0</v>
      </c>
      <c r="K57" s="57">
        <v>5</v>
      </c>
      <c r="L57" s="57">
        <v>22</v>
      </c>
      <c r="M57" s="57">
        <v>50</v>
      </c>
      <c r="N57" s="57">
        <v>110</v>
      </c>
      <c r="O57" s="55">
        <f t="shared" si="0"/>
        <v>82.14285714285714</v>
      </c>
      <c r="P57" s="55">
        <f t="shared" si="1"/>
        <v>82.14285714285714</v>
      </c>
      <c r="Q57" s="55">
        <f t="shared" si="2"/>
        <v>44</v>
      </c>
      <c r="R57" s="55">
        <f t="shared" si="3"/>
        <v>71.875</v>
      </c>
      <c r="S57" s="37"/>
      <c r="T57" s="44"/>
      <c r="U57" s="37"/>
      <c r="V57" s="37"/>
      <c r="W57" s="37"/>
      <c r="X57" s="37"/>
    </row>
    <row r="58" spans="1:24" ht="12.75">
      <c r="A58" s="1" t="s">
        <v>222</v>
      </c>
      <c r="B58" s="65" t="s">
        <v>77</v>
      </c>
      <c r="C58" s="56" t="s">
        <v>26</v>
      </c>
      <c r="D58" s="56" t="s">
        <v>26</v>
      </c>
      <c r="E58" s="56" t="s">
        <v>404</v>
      </c>
      <c r="F58" s="56" t="s">
        <v>25</v>
      </c>
      <c r="G58" s="57">
        <v>498</v>
      </c>
      <c r="H58" s="57">
        <v>260</v>
      </c>
      <c r="I58" s="57">
        <v>75</v>
      </c>
      <c r="J58" s="57">
        <v>0</v>
      </c>
      <c r="K58" s="57">
        <v>409</v>
      </c>
      <c r="L58" s="57">
        <v>0</v>
      </c>
      <c r="M58" s="57">
        <v>484</v>
      </c>
      <c r="N58" s="57">
        <v>274</v>
      </c>
      <c r="O58" s="55">
        <f t="shared" si="0"/>
        <v>15.495867768595042</v>
      </c>
      <c r="P58" s="55">
        <f t="shared" si="1"/>
        <v>15.495867768595042</v>
      </c>
      <c r="Q58" s="55">
        <f t="shared" si="2"/>
        <v>0</v>
      </c>
      <c r="R58" s="55">
        <f t="shared" si="3"/>
        <v>-44.97991967871486</v>
      </c>
      <c r="S58" s="37"/>
      <c r="T58" s="44"/>
      <c r="U58" s="37"/>
      <c r="V58" s="37"/>
      <c r="W58" s="37"/>
      <c r="X58" s="37"/>
    </row>
    <row r="59" spans="1:24" ht="12.75">
      <c r="A59" s="1" t="s">
        <v>221</v>
      </c>
      <c r="B59" s="65" t="s">
        <v>76</v>
      </c>
      <c r="C59" s="56" t="s">
        <v>26</v>
      </c>
      <c r="D59" s="56" t="s">
        <v>26</v>
      </c>
      <c r="E59" s="56" t="s">
        <v>18</v>
      </c>
      <c r="F59" s="56" t="s">
        <v>27</v>
      </c>
      <c r="G59" s="57">
        <v>43</v>
      </c>
      <c r="H59" s="57">
        <v>164</v>
      </c>
      <c r="I59" s="57">
        <v>22</v>
      </c>
      <c r="J59" s="57">
        <v>0</v>
      </c>
      <c r="K59" s="57">
        <v>29</v>
      </c>
      <c r="L59" s="57">
        <v>34</v>
      </c>
      <c r="M59" s="57">
        <v>85</v>
      </c>
      <c r="N59" s="57">
        <v>122</v>
      </c>
      <c r="O59" s="55">
        <f t="shared" si="0"/>
        <v>43.13725490196079</v>
      </c>
      <c r="P59" s="55">
        <f t="shared" si="1"/>
        <v>43.13725490196079</v>
      </c>
      <c r="Q59" s="55">
        <f t="shared" si="2"/>
        <v>40</v>
      </c>
      <c r="R59" s="55">
        <f t="shared" si="3"/>
        <v>183.72093023255815</v>
      </c>
      <c r="S59" s="37"/>
      <c r="T59" s="44"/>
      <c r="U59" s="37"/>
      <c r="V59" s="37"/>
      <c r="W59" s="37"/>
      <c r="X59" s="37"/>
    </row>
    <row r="60" spans="1:24" ht="22.5">
      <c r="A60" s="1" t="s">
        <v>243</v>
      </c>
      <c r="B60" s="69" t="s">
        <v>132</v>
      </c>
      <c r="C60" s="56" t="s">
        <v>26</v>
      </c>
      <c r="D60" s="56" t="s">
        <v>26</v>
      </c>
      <c r="E60" s="56" t="s">
        <v>18</v>
      </c>
      <c r="F60" s="56" t="s">
        <v>25</v>
      </c>
      <c r="G60" s="57">
        <v>597</v>
      </c>
      <c r="H60" s="57">
        <v>457</v>
      </c>
      <c r="I60" s="57">
        <v>79</v>
      </c>
      <c r="J60" s="57">
        <v>9</v>
      </c>
      <c r="K60" s="57">
        <v>340</v>
      </c>
      <c r="L60" s="57">
        <v>319</v>
      </c>
      <c r="M60" s="57">
        <v>747</v>
      </c>
      <c r="N60" s="57">
        <v>307</v>
      </c>
      <c r="O60" s="55">
        <f t="shared" si="0"/>
        <v>18.457943925233643</v>
      </c>
      <c r="P60" s="55">
        <f t="shared" si="1"/>
        <v>20.5607476635514</v>
      </c>
      <c r="Q60" s="55">
        <f t="shared" si="2"/>
        <v>42.704149933065594</v>
      </c>
      <c r="R60" s="55">
        <f t="shared" si="3"/>
        <v>-48.57621440536013</v>
      </c>
      <c r="S60" s="37"/>
      <c r="T60" s="44"/>
      <c r="U60" s="37"/>
      <c r="V60" s="37"/>
      <c r="W60" s="37"/>
      <c r="X60" s="37"/>
    </row>
    <row r="61" spans="1:24" ht="22.5">
      <c r="A61" s="1" t="s">
        <v>243</v>
      </c>
      <c r="B61" s="69" t="s">
        <v>132</v>
      </c>
      <c r="C61" s="56" t="s">
        <v>26</v>
      </c>
      <c r="D61" s="56" t="s">
        <v>26</v>
      </c>
      <c r="E61" s="56" t="s">
        <v>18</v>
      </c>
      <c r="F61" s="56" t="s">
        <v>31</v>
      </c>
      <c r="G61" s="57">
        <v>37</v>
      </c>
      <c r="H61" s="57">
        <v>77</v>
      </c>
      <c r="I61" s="57">
        <v>3</v>
      </c>
      <c r="J61" s="57">
        <v>0</v>
      </c>
      <c r="K61" s="57">
        <v>32</v>
      </c>
      <c r="L61" s="57">
        <v>44</v>
      </c>
      <c r="M61" s="57">
        <v>79</v>
      </c>
      <c r="N61" s="57">
        <v>35</v>
      </c>
      <c r="O61" s="55">
        <f t="shared" si="0"/>
        <v>8.571428571428571</v>
      </c>
      <c r="P61" s="55">
        <f t="shared" si="1"/>
        <v>8.571428571428571</v>
      </c>
      <c r="Q61" s="55">
        <f t="shared" si="2"/>
        <v>55.69620253164557</v>
      </c>
      <c r="R61" s="55">
        <f t="shared" si="3"/>
        <v>-5.405405405405405</v>
      </c>
      <c r="S61" s="37"/>
      <c r="T61" s="44"/>
      <c r="U61" s="37"/>
      <c r="V61" s="37"/>
      <c r="W61" s="37"/>
      <c r="X61" s="37"/>
    </row>
    <row r="62" spans="1:24" ht="22.5">
      <c r="A62" s="1" t="s">
        <v>243</v>
      </c>
      <c r="B62" s="69" t="s">
        <v>132</v>
      </c>
      <c r="C62" s="56" t="s">
        <v>26</v>
      </c>
      <c r="D62" s="56" t="s">
        <v>26</v>
      </c>
      <c r="E62" s="56" t="s">
        <v>18</v>
      </c>
      <c r="F62" s="56" t="s">
        <v>28</v>
      </c>
      <c r="G62" s="57">
        <v>157</v>
      </c>
      <c r="H62" s="57">
        <v>209</v>
      </c>
      <c r="I62" s="57">
        <v>4</v>
      </c>
      <c r="J62" s="57">
        <v>0</v>
      </c>
      <c r="K62" s="57">
        <v>208</v>
      </c>
      <c r="L62" s="57">
        <v>10</v>
      </c>
      <c r="M62" s="57">
        <v>222</v>
      </c>
      <c r="N62" s="57">
        <v>144</v>
      </c>
      <c r="O62" s="55">
        <f t="shared" si="0"/>
        <v>1.8867924528301887</v>
      </c>
      <c r="P62" s="55">
        <f t="shared" si="1"/>
        <v>1.8867924528301887</v>
      </c>
      <c r="Q62" s="55">
        <f t="shared" si="2"/>
        <v>4.504504504504505</v>
      </c>
      <c r="R62" s="55">
        <f t="shared" si="3"/>
        <v>-8.280254777070063</v>
      </c>
      <c r="S62" s="37"/>
      <c r="T62" s="44"/>
      <c r="U62" s="37"/>
      <c r="V62" s="37"/>
      <c r="W62" s="37"/>
      <c r="X62" s="37"/>
    </row>
    <row r="63" spans="1:24" ht="12.75">
      <c r="A63" s="1" t="s">
        <v>7</v>
      </c>
      <c r="B63" s="69" t="s">
        <v>133</v>
      </c>
      <c r="C63" s="56" t="s">
        <v>26</v>
      </c>
      <c r="D63" s="56" t="s">
        <v>26</v>
      </c>
      <c r="E63" s="56" t="s">
        <v>404</v>
      </c>
      <c r="F63" s="56" t="s">
        <v>25</v>
      </c>
      <c r="G63" s="57">
        <v>6</v>
      </c>
      <c r="H63" s="57">
        <v>4</v>
      </c>
      <c r="I63" s="57">
        <v>0</v>
      </c>
      <c r="J63" s="57">
        <v>0</v>
      </c>
      <c r="K63" s="57">
        <v>7</v>
      </c>
      <c r="L63" s="57">
        <v>1</v>
      </c>
      <c r="M63" s="57">
        <v>8</v>
      </c>
      <c r="N63" s="57">
        <v>2</v>
      </c>
      <c r="O63" s="55">
        <f t="shared" si="0"/>
        <v>0</v>
      </c>
      <c r="P63" s="55">
        <f t="shared" si="1"/>
        <v>0</v>
      </c>
      <c r="Q63" s="55">
        <f t="shared" si="2"/>
        <v>12.5</v>
      </c>
      <c r="R63" s="55">
        <f t="shared" si="3"/>
        <v>-66.66666666666666</v>
      </c>
      <c r="S63" s="37"/>
      <c r="T63" s="44"/>
      <c r="U63" s="37"/>
      <c r="V63" s="37"/>
      <c r="W63" s="37"/>
      <c r="X63" s="37"/>
    </row>
    <row r="64" spans="1:24" ht="12.75">
      <c r="A64" s="1" t="s">
        <v>7</v>
      </c>
      <c r="B64" s="69" t="s">
        <v>133</v>
      </c>
      <c r="C64" s="56" t="s">
        <v>26</v>
      </c>
      <c r="D64" s="56" t="s">
        <v>26</v>
      </c>
      <c r="E64" s="56" t="s">
        <v>404</v>
      </c>
      <c r="F64" s="56" t="s">
        <v>28</v>
      </c>
      <c r="G64" s="57">
        <v>0</v>
      </c>
      <c r="H64" s="57">
        <v>7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7</v>
      </c>
      <c r="O64" s="55" t="str">
        <f t="shared" si="0"/>
        <v>..</v>
      </c>
      <c r="P64" s="55" t="str">
        <f t="shared" si="1"/>
        <v>..</v>
      </c>
      <c r="Q64" s="55" t="str">
        <f t="shared" si="2"/>
        <v>..</v>
      </c>
      <c r="R64" s="55" t="str">
        <f t="shared" si="3"/>
        <v>..</v>
      </c>
      <c r="S64" s="37"/>
      <c r="T64" s="44"/>
      <c r="U64" s="37"/>
      <c r="V64" s="37"/>
      <c r="W64" s="37"/>
      <c r="X64" s="37"/>
    </row>
    <row r="65" spans="1:24" ht="12.75">
      <c r="A65" s="1" t="s">
        <v>226</v>
      </c>
      <c r="B65" s="65" t="s">
        <v>81</v>
      </c>
      <c r="C65" s="56" t="s">
        <v>26</v>
      </c>
      <c r="D65" s="56" t="s">
        <v>26</v>
      </c>
      <c r="E65" s="56" t="s">
        <v>404</v>
      </c>
      <c r="F65" s="56" t="s">
        <v>25</v>
      </c>
      <c r="G65" s="57">
        <v>116</v>
      </c>
      <c r="H65" s="57">
        <v>161</v>
      </c>
      <c r="I65" s="57">
        <v>8</v>
      </c>
      <c r="J65" s="57">
        <v>0</v>
      </c>
      <c r="K65" s="57">
        <v>20</v>
      </c>
      <c r="L65" s="57">
        <v>82</v>
      </c>
      <c r="M65" s="57">
        <v>110</v>
      </c>
      <c r="N65" s="57">
        <v>167</v>
      </c>
      <c r="O65" s="55">
        <f t="shared" si="0"/>
        <v>28.57142857142857</v>
      </c>
      <c r="P65" s="55">
        <f t="shared" si="1"/>
        <v>28.57142857142857</v>
      </c>
      <c r="Q65" s="55">
        <f t="shared" si="2"/>
        <v>74.54545454545455</v>
      </c>
      <c r="R65" s="55">
        <f t="shared" si="3"/>
        <v>43.96551724137931</v>
      </c>
      <c r="S65" s="37"/>
      <c r="T65" s="44"/>
      <c r="U65" s="37"/>
      <c r="V65" s="37"/>
      <c r="W65" s="37"/>
      <c r="X65" s="37"/>
    </row>
    <row r="66" spans="1:24" ht="12.75">
      <c r="A66" s="1" t="s">
        <v>226</v>
      </c>
      <c r="B66" s="65" t="s">
        <v>81</v>
      </c>
      <c r="C66" s="56" t="s">
        <v>26</v>
      </c>
      <c r="D66" s="56" t="s">
        <v>26</v>
      </c>
      <c r="E66" s="56" t="s">
        <v>404</v>
      </c>
      <c r="F66" s="56" t="s">
        <v>28</v>
      </c>
      <c r="G66" s="57">
        <v>0</v>
      </c>
      <c r="H66" s="57">
        <v>2</v>
      </c>
      <c r="I66" s="57">
        <v>0</v>
      </c>
      <c r="J66" s="57">
        <v>0</v>
      </c>
      <c r="K66" s="57">
        <v>2</v>
      </c>
      <c r="L66" s="57">
        <v>0</v>
      </c>
      <c r="M66" s="57">
        <v>2</v>
      </c>
      <c r="N66" s="57">
        <v>0</v>
      </c>
      <c r="O66" s="55">
        <f t="shared" si="0"/>
        <v>0</v>
      </c>
      <c r="P66" s="55">
        <f t="shared" si="1"/>
        <v>0</v>
      </c>
      <c r="Q66" s="55">
        <f t="shared" si="2"/>
        <v>0</v>
      </c>
      <c r="R66" s="55" t="str">
        <f t="shared" si="3"/>
        <v>..</v>
      </c>
      <c r="S66" s="37"/>
      <c r="T66" s="44"/>
      <c r="U66" s="37"/>
      <c r="V66" s="37"/>
      <c r="W66" s="37"/>
      <c r="X66" s="37"/>
    </row>
    <row r="67" spans="1:24" ht="12.75">
      <c r="A67" s="1" t="s">
        <v>224</v>
      </c>
      <c r="B67" s="65" t="s">
        <v>79</v>
      </c>
      <c r="C67" s="56" t="s">
        <v>26</v>
      </c>
      <c r="D67" s="56" t="s">
        <v>26</v>
      </c>
      <c r="E67" s="56" t="s">
        <v>404</v>
      </c>
      <c r="F67" s="56" t="s">
        <v>25</v>
      </c>
      <c r="G67" s="57">
        <v>4920</v>
      </c>
      <c r="H67" s="57">
        <v>1085</v>
      </c>
      <c r="I67" s="57">
        <v>152</v>
      </c>
      <c r="J67" s="57">
        <v>0</v>
      </c>
      <c r="K67" s="57">
        <v>324</v>
      </c>
      <c r="L67" s="57">
        <v>5</v>
      </c>
      <c r="M67" s="57">
        <v>481</v>
      </c>
      <c r="N67" s="57">
        <v>5524</v>
      </c>
      <c r="O67" s="55">
        <f t="shared" si="0"/>
        <v>31.932773109243694</v>
      </c>
      <c r="P67" s="55">
        <f t="shared" si="1"/>
        <v>31.932773109243694</v>
      </c>
      <c r="Q67" s="55">
        <f t="shared" si="2"/>
        <v>1.0395010395010396</v>
      </c>
      <c r="R67" s="55">
        <f t="shared" si="3"/>
        <v>12.276422764227641</v>
      </c>
      <c r="S67" s="37"/>
      <c r="T67" s="44"/>
      <c r="U67" s="37"/>
      <c r="V67" s="37"/>
      <c r="W67" s="37"/>
      <c r="X67" s="37"/>
    </row>
    <row r="68" spans="1:24" ht="12.75">
      <c r="A68" s="1" t="s">
        <v>227</v>
      </c>
      <c r="B68" s="65" t="s">
        <v>82</v>
      </c>
      <c r="C68" s="56" t="s">
        <v>26</v>
      </c>
      <c r="D68" s="56" t="s">
        <v>26</v>
      </c>
      <c r="E68" s="56" t="s">
        <v>404</v>
      </c>
      <c r="F68" s="56" t="s">
        <v>25</v>
      </c>
      <c r="G68" s="57">
        <v>587</v>
      </c>
      <c r="H68" s="57">
        <v>991</v>
      </c>
      <c r="I68" s="57">
        <v>147</v>
      </c>
      <c r="J68" s="57">
        <v>0</v>
      </c>
      <c r="K68" s="57">
        <v>368</v>
      </c>
      <c r="L68" s="57">
        <v>688</v>
      </c>
      <c r="M68" s="57">
        <v>1203</v>
      </c>
      <c r="N68" s="57">
        <v>375</v>
      </c>
      <c r="O68" s="55">
        <f t="shared" si="0"/>
        <v>28.54368932038835</v>
      </c>
      <c r="P68" s="55">
        <f t="shared" si="1"/>
        <v>28.54368932038835</v>
      </c>
      <c r="Q68" s="55">
        <f t="shared" si="2"/>
        <v>57.190357439733994</v>
      </c>
      <c r="R68" s="55">
        <f t="shared" si="3"/>
        <v>-36.11584327086882</v>
      </c>
      <c r="S68" s="37"/>
      <c r="T68" s="44"/>
      <c r="U68" s="37"/>
      <c r="V68" s="37"/>
      <c r="W68" s="37"/>
      <c r="X68" s="37"/>
    </row>
    <row r="69" spans="1:24" ht="12.75">
      <c r="A69" s="1" t="s">
        <v>247</v>
      </c>
      <c r="B69" s="65" t="s">
        <v>108</v>
      </c>
      <c r="C69" s="56" t="s">
        <v>26</v>
      </c>
      <c r="D69" s="56" t="s">
        <v>26</v>
      </c>
      <c r="E69" s="56" t="s">
        <v>404</v>
      </c>
      <c r="F69" s="56" t="s">
        <v>27</v>
      </c>
      <c r="G69" s="57">
        <v>312</v>
      </c>
      <c r="H69" s="57">
        <v>244</v>
      </c>
      <c r="I69" s="57">
        <v>67</v>
      </c>
      <c r="J69" s="57">
        <v>0</v>
      </c>
      <c r="K69" s="57">
        <v>158</v>
      </c>
      <c r="L69" s="57">
        <v>75</v>
      </c>
      <c r="M69" s="57">
        <v>300</v>
      </c>
      <c r="N69" s="57">
        <v>256</v>
      </c>
      <c r="O69" s="55">
        <f t="shared" si="0"/>
        <v>29.777777777777775</v>
      </c>
      <c r="P69" s="55">
        <f t="shared" si="1"/>
        <v>29.777777777777775</v>
      </c>
      <c r="Q69" s="55">
        <f t="shared" si="2"/>
        <v>25</v>
      </c>
      <c r="R69" s="55">
        <f t="shared" si="3"/>
        <v>-17.94871794871795</v>
      </c>
      <c r="S69" s="37"/>
      <c r="T69" s="44"/>
      <c r="U69" s="37"/>
      <c r="V69" s="37"/>
      <c r="W69" s="37"/>
      <c r="X69" s="37"/>
    </row>
    <row r="70" spans="1:24" ht="12.75">
      <c r="A70" s="1" t="s">
        <v>245</v>
      </c>
      <c r="B70" s="65" t="s">
        <v>105</v>
      </c>
      <c r="C70" s="56" t="s">
        <v>26</v>
      </c>
      <c r="D70" s="56" t="s">
        <v>26</v>
      </c>
      <c r="E70" s="56" t="s">
        <v>404</v>
      </c>
      <c r="F70" s="56" t="s">
        <v>25</v>
      </c>
      <c r="G70" s="57">
        <v>25</v>
      </c>
      <c r="H70" s="57">
        <v>290</v>
      </c>
      <c r="I70" s="57">
        <v>3</v>
      </c>
      <c r="J70" s="57">
        <v>3</v>
      </c>
      <c r="K70" s="57">
        <v>61</v>
      </c>
      <c r="L70" s="57">
        <v>176</v>
      </c>
      <c r="M70" s="57">
        <v>243</v>
      </c>
      <c r="N70" s="57">
        <v>72</v>
      </c>
      <c r="O70" s="55">
        <f t="shared" si="0"/>
        <v>4.477611940298507</v>
      </c>
      <c r="P70" s="55">
        <f t="shared" si="1"/>
        <v>8.955223880597014</v>
      </c>
      <c r="Q70" s="55">
        <f t="shared" si="2"/>
        <v>72.42798353909465</v>
      </c>
      <c r="R70" s="55">
        <f t="shared" si="3"/>
        <v>188</v>
      </c>
      <c r="S70" s="37"/>
      <c r="T70" s="44"/>
      <c r="U70" s="37"/>
      <c r="V70" s="37"/>
      <c r="W70" s="37"/>
      <c r="X70" s="37"/>
    </row>
    <row r="71" spans="1:24" ht="12.75">
      <c r="A71" s="1" t="s">
        <v>245</v>
      </c>
      <c r="B71" s="65" t="s">
        <v>105</v>
      </c>
      <c r="C71" s="56" t="s">
        <v>26</v>
      </c>
      <c r="D71" s="56" t="s">
        <v>26</v>
      </c>
      <c r="E71" s="56" t="s">
        <v>404</v>
      </c>
      <c r="F71" s="56" t="s">
        <v>29</v>
      </c>
      <c r="G71" s="57">
        <v>2</v>
      </c>
      <c r="H71" s="57">
        <v>1</v>
      </c>
      <c r="I71" s="57">
        <v>0</v>
      </c>
      <c r="J71" s="57">
        <v>0</v>
      </c>
      <c r="K71" s="57">
        <v>2</v>
      </c>
      <c r="L71" s="57">
        <v>0</v>
      </c>
      <c r="M71" s="57">
        <v>2</v>
      </c>
      <c r="N71" s="57">
        <v>1</v>
      </c>
      <c r="O71" s="55">
        <f t="shared" si="0"/>
        <v>0</v>
      </c>
      <c r="P71" s="55">
        <f t="shared" si="1"/>
        <v>0</v>
      </c>
      <c r="Q71" s="55">
        <f t="shared" si="2"/>
        <v>0</v>
      </c>
      <c r="R71" s="55">
        <f t="shared" si="3"/>
        <v>-50</v>
      </c>
      <c r="S71" s="37"/>
      <c r="T71" s="44"/>
      <c r="U71" s="37"/>
      <c r="V71" s="37"/>
      <c r="W71" s="37"/>
      <c r="X71" s="37"/>
    </row>
    <row r="72" spans="1:24" ht="12.75">
      <c r="A72" s="1" t="s">
        <v>245</v>
      </c>
      <c r="B72" s="65" t="s">
        <v>105</v>
      </c>
      <c r="C72" s="56" t="s">
        <v>26</v>
      </c>
      <c r="D72" s="56" t="s">
        <v>26</v>
      </c>
      <c r="E72" s="56" t="s">
        <v>404</v>
      </c>
      <c r="F72" s="56" t="s">
        <v>28</v>
      </c>
      <c r="G72" s="57">
        <v>12</v>
      </c>
      <c r="H72" s="57">
        <v>65</v>
      </c>
      <c r="I72" s="57">
        <v>2</v>
      </c>
      <c r="J72" s="57">
        <v>5</v>
      </c>
      <c r="K72" s="57">
        <v>49</v>
      </c>
      <c r="L72" s="57">
        <v>13</v>
      </c>
      <c r="M72" s="57">
        <v>69</v>
      </c>
      <c r="N72" s="57">
        <v>8</v>
      </c>
      <c r="O72" s="55">
        <f aca="true" t="shared" si="4" ref="O72:O135">IF(SUM(I72:K72)=0,"..",I72/SUM(I72:K72)*100)</f>
        <v>3.571428571428571</v>
      </c>
      <c r="P72" s="55">
        <f aca="true" t="shared" si="5" ref="P72:P135">IF(SUM(I72:K72)=0,"..",SUM(I72:J72)/SUM(I72:K72)*100)</f>
        <v>12.5</v>
      </c>
      <c r="Q72" s="55">
        <f aca="true" t="shared" si="6" ref="Q72:Q135">IF(M72=0,"..",+(L72)/M72*100)</f>
        <v>18.84057971014493</v>
      </c>
      <c r="R72" s="55">
        <f aca="true" t="shared" si="7" ref="R72:R135">IF(G72=0,"..",+(N72-G72)/G72*100)</f>
        <v>-33.33333333333333</v>
      </c>
      <c r="S72" s="37"/>
      <c r="T72" s="44"/>
      <c r="U72" s="37"/>
      <c r="V72" s="37"/>
      <c r="W72" s="37"/>
      <c r="X72" s="37"/>
    </row>
    <row r="73" spans="1:24" ht="12.75">
      <c r="A73" s="1" t="s">
        <v>228</v>
      </c>
      <c r="B73" s="65" t="s">
        <v>83</v>
      </c>
      <c r="C73" s="56" t="s">
        <v>26</v>
      </c>
      <c r="D73" s="56" t="s">
        <v>26</v>
      </c>
      <c r="E73" s="56" t="s">
        <v>18</v>
      </c>
      <c r="F73" s="56" t="s">
        <v>27</v>
      </c>
      <c r="G73" s="57">
        <v>5</v>
      </c>
      <c r="H73" s="57">
        <v>23</v>
      </c>
      <c r="I73" s="57">
        <v>4</v>
      </c>
      <c r="J73" s="57">
        <v>0</v>
      </c>
      <c r="K73" s="57">
        <v>5</v>
      </c>
      <c r="L73" s="57">
        <v>8</v>
      </c>
      <c r="M73" s="57">
        <v>17</v>
      </c>
      <c r="N73" s="57">
        <v>11</v>
      </c>
      <c r="O73" s="55">
        <f t="shared" si="4"/>
        <v>44.44444444444444</v>
      </c>
      <c r="P73" s="55">
        <f t="shared" si="5"/>
        <v>44.44444444444444</v>
      </c>
      <c r="Q73" s="55">
        <f t="shared" si="6"/>
        <v>47.05882352941176</v>
      </c>
      <c r="R73" s="55">
        <f t="shared" si="7"/>
        <v>120</v>
      </c>
      <c r="S73" s="37"/>
      <c r="T73" s="44"/>
      <c r="U73" s="37"/>
      <c r="V73" s="37"/>
      <c r="W73" s="37"/>
      <c r="X73" s="37"/>
    </row>
    <row r="74" spans="1:24" ht="12.75">
      <c r="A74" s="1" t="s">
        <v>68</v>
      </c>
      <c r="B74" s="69" t="s">
        <v>69</v>
      </c>
      <c r="C74" s="56" t="s">
        <v>26</v>
      </c>
      <c r="D74" s="56" t="s">
        <v>26</v>
      </c>
      <c r="E74" s="56" t="s">
        <v>18</v>
      </c>
      <c r="F74" s="56" t="s">
        <v>25</v>
      </c>
      <c r="G74" s="57">
        <v>0</v>
      </c>
      <c r="H74" s="57">
        <v>9</v>
      </c>
      <c r="I74" s="57">
        <v>7</v>
      </c>
      <c r="J74" s="57">
        <v>0</v>
      </c>
      <c r="K74" s="57">
        <v>0</v>
      </c>
      <c r="L74" s="57">
        <v>0</v>
      </c>
      <c r="M74" s="57">
        <v>7</v>
      </c>
      <c r="N74" s="57">
        <v>2</v>
      </c>
      <c r="O74" s="55">
        <f t="shared" si="4"/>
        <v>100</v>
      </c>
      <c r="P74" s="55">
        <f t="shared" si="5"/>
        <v>100</v>
      </c>
      <c r="Q74" s="55">
        <f t="shared" si="6"/>
        <v>0</v>
      </c>
      <c r="R74" s="55" t="str">
        <f t="shared" si="7"/>
        <v>..</v>
      </c>
      <c r="S74" s="37"/>
      <c r="T74" s="44"/>
      <c r="U74" s="37"/>
      <c r="V74" s="37"/>
      <c r="W74" s="37"/>
      <c r="X74" s="37"/>
    </row>
    <row r="75" spans="1:24" ht="12.75">
      <c r="A75" s="1" t="s">
        <v>229</v>
      </c>
      <c r="B75" s="69" t="s">
        <v>84</v>
      </c>
      <c r="C75" s="56" t="s">
        <v>26</v>
      </c>
      <c r="D75" s="56" t="s">
        <v>26</v>
      </c>
      <c r="E75" s="56" t="s">
        <v>404</v>
      </c>
      <c r="F75" s="56" t="s">
        <v>25</v>
      </c>
      <c r="G75" s="57">
        <v>1748</v>
      </c>
      <c r="H75" s="57">
        <v>3156</v>
      </c>
      <c r="I75" s="57">
        <v>31</v>
      </c>
      <c r="J75" s="57">
        <v>395</v>
      </c>
      <c r="K75" s="57">
        <v>2032</v>
      </c>
      <c r="L75" s="57">
        <v>173</v>
      </c>
      <c r="M75" s="57">
        <v>2631</v>
      </c>
      <c r="N75" s="57">
        <v>2273</v>
      </c>
      <c r="O75" s="55">
        <f t="shared" si="4"/>
        <v>1.2611879576891782</v>
      </c>
      <c r="P75" s="55">
        <f t="shared" si="5"/>
        <v>17.331163547599672</v>
      </c>
      <c r="Q75" s="55">
        <f t="shared" si="6"/>
        <v>6.575446598251615</v>
      </c>
      <c r="R75" s="55">
        <f t="shared" si="7"/>
        <v>30.034324942791763</v>
      </c>
      <c r="S75" s="37"/>
      <c r="T75" s="44"/>
      <c r="U75" s="37"/>
      <c r="V75" s="37"/>
      <c r="W75" s="37"/>
      <c r="X75" s="37"/>
    </row>
    <row r="76" spans="1:24" ht="12.75">
      <c r="A76" s="1" t="s">
        <v>229</v>
      </c>
      <c r="B76" s="69" t="s">
        <v>84</v>
      </c>
      <c r="C76" s="56" t="s">
        <v>26</v>
      </c>
      <c r="D76" s="56" t="s">
        <v>26</v>
      </c>
      <c r="E76" s="56" t="s">
        <v>404</v>
      </c>
      <c r="F76" s="56" t="s">
        <v>28</v>
      </c>
      <c r="G76" s="57">
        <v>3263</v>
      </c>
      <c r="H76" s="57">
        <v>3254</v>
      </c>
      <c r="I76" s="57">
        <v>14</v>
      </c>
      <c r="J76" s="57">
        <v>66</v>
      </c>
      <c r="K76" s="57">
        <v>2669</v>
      </c>
      <c r="L76" s="57">
        <v>667</v>
      </c>
      <c r="M76" s="57">
        <v>3416</v>
      </c>
      <c r="N76" s="57">
        <v>3101</v>
      </c>
      <c r="O76" s="55">
        <f t="shared" si="4"/>
        <v>0.5092761004001455</v>
      </c>
      <c r="P76" s="55">
        <f t="shared" si="5"/>
        <v>2.9101491451436883</v>
      </c>
      <c r="Q76" s="55">
        <f t="shared" si="6"/>
        <v>19.52576112412178</v>
      </c>
      <c r="R76" s="55">
        <f t="shared" si="7"/>
        <v>-4.96475635917867</v>
      </c>
      <c r="S76" s="37"/>
      <c r="T76" s="44"/>
      <c r="U76" s="37"/>
      <c r="V76" s="37"/>
      <c r="W76" s="37"/>
      <c r="X76" s="37"/>
    </row>
    <row r="77" spans="1:18" ht="12.75">
      <c r="A77" s="1" t="s">
        <v>229</v>
      </c>
      <c r="B77" s="69" t="s">
        <v>84</v>
      </c>
      <c r="C77" s="56" t="s">
        <v>26</v>
      </c>
      <c r="D77" s="56" t="s">
        <v>26</v>
      </c>
      <c r="E77" s="56" t="s">
        <v>18</v>
      </c>
      <c r="F77" s="56" t="s">
        <v>25</v>
      </c>
      <c r="G77" s="57">
        <v>4</v>
      </c>
      <c r="H77" s="57">
        <v>36</v>
      </c>
      <c r="I77" s="57">
        <v>0</v>
      </c>
      <c r="J77" s="57">
        <v>0</v>
      </c>
      <c r="K77" s="57">
        <v>0</v>
      </c>
      <c r="L77" s="57">
        <v>18</v>
      </c>
      <c r="M77" s="57">
        <v>18</v>
      </c>
      <c r="N77" s="57">
        <v>22</v>
      </c>
      <c r="O77" s="55" t="str">
        <f t="shared" si="4"/>
        <v>..</v>
      </c>
      <c r="P77" s="55" t="str">
        <f t="shared" si="5"/>
        <v>..</v>
      </c>
      <c r="Q77" s="55">
        <f t="shared" si="6"/>
        <v>100</v>
      </c>
      <c r="R77" s="55">
        <f t="shared" si="7"/>
        <v>450</v>
      </c>
    </row>
    <row r="78" spans="1:24" ht="12.75">
      <c r="A78" s="1" t="s">
        <v>369</v>
      </c>
      <c r="B78" s="65" t="s">
        <v>85</v>
      </c>
      <c r="C78" s="56" t="s">
        <v>26</v>
      </c>
      <c r="D78" s="56" t="s">
        <v>26</v>
      </c>
      <c r="E78" s="56" t="s">
        <v>404</v>
      </c>
      <c r="F78" s="56" t="s">
        <v>25</v>
      </c>
      <c r="G78" s="57">
        <v>769</v>
      </c>
      <c r="H78" s="57">
        <v>979</v>
      </c>
      <c r="I78" s="57">
        <v>125</v>
      </c>
      <c r="J78" s="57">
        <v>104</v>
      </c>
      <c r="K78" s="57">
        <v>368</v>
      </c>
      <c r="L78" s="57">
        <v>430</v>
      </c>
      <c r="M78" s="57">
        <v>1027</v>
      </c>
      <c r="N78" s="57">
        <v>721</v>
      </c>
      <c r="O78" s="55">
        <f t="shared" si="4"/>
        <v>20.938023450586265</v>
      </c>
      <c r="P78" s="55">
        <f t="shared" si="5"/>
        <v>38.358458961474035</v>
      </c>
      <c r="Q78" s="55">
        <f t="shared" si="6"/>
        <v>41.86952288218111</v>
      </c>
      <c r="R78" s="55">
        <f t="shared" si="7"/>
        <v>-6.241872561768531</v>
      </c>
      <c r="S78" s="37"/>
      <c r="T78" s="44"/>
      <c r="U78" s="37"/>
      <c r="V78" s="37"/>
      <c r="W78" s="37"/>
      <c r="X78" s="37"/>
    </row>
    <row r="79" spans="1:24" ht="12.75">
      <c r="A79" s="1" t="s">
        <v>369</v>
      </c>
      <c r="B79" s="65" t="s">
        <v>85</v>
      </c>
      <c r="C79" s="56" t="s">
        <v>26</v>
      </c>
      <c r="D79" s="56" t="s">
        <v>26</v>
      </c>
      <c r="E79" s="56" t="s">
        <v>404</v>
      </c>
      <c r="F79" s="56" t="s">
        <v>28</v>
      </c>
      <c r="G79" s="57">
        <v>465</v>
      </c>
      <c r="H79" s="57">
        <v>422</v>
      </c>
      <c r="I79" s="57">
        <v>139</v>
      </c>
      <c r="J79" s="57">
        <v>0</v>
      </c>
      <c r="K79" s="57">
        <v>274</v>
      </c>
      <c r="L79" s="57">
        <v>130</v>
      </c>
      <c r="M79" s="57">
        <v>543</v>
      </c>
      <c r="N79" s="57">
        <v>344</v>
      </c>
      <c r="O79" s="55">
        <f t="shared" si="4"/>
        <v>33.65617433414044</v>
      </c>
      <c r="P79" s="55">
        <f t="shared" si="5"/>
        <v>33.65617433414044</v>
      </c>
      <c r="Q79" s="55">
        <f t="shared" si="6"/>
        <v>23.941068139963168</v>
      </c>
      <c r="R79" s="55">
        <f t="shared" si="7"/>
        <v>-26.021505376344084</v>
      </c>
      <c r="S79" s="37"/>
      <c r="T79" s="44"/>
      <c r="U79" s="37"/>
      <c r="V79" s="37"/>
      <c r="W79" s="37"/>
      <c r="X79" s="37"/>
    </row>
    <row r="80" spans="1:18" ht="22.5">
      <c r="A80" s="1" t="s">
        <v>225</v>
      </c>
      <c r="B80" s="65" t="s">
        <v>80</v>
      </c>
      <c r="C80" s="56" t="s">
        <v>26</v>
      </c>
      <c r="D80" s="56" t="s">
        <v>26</v>
      </c>
      <c r="E80" s="56" t="s">
        <v>18</v>
      </c>
      <c r="F80" s="56" t="s">
        <v>25</v>
      </c>
      <c r="G80" s="57">
        <v>643</v>
      </c>
      <c r="H80" s="57">
        <v>293</v>
      </c>
      <c r="I80" s="57">
        <v>0</v>
      </c>
      <c r="J80" s="57">
        <v>0</v>
      </c>
      <c r="K80" s="57">
        <v>3</v>
      </c>
      <c r="L80" s="57">
        <v>1</v>
      </c>
      <c r="M80" s="57">
        <v>4</v>
      </c>
      <c r="N80" s="57">
        <v>932</v>
      </c>
      <c r="O80" s="55">
        <f t="shared" si="4"/>
        <v>0</v>
      </c>
      <c r="P80" s="55">
        <f t="shared" si="5"/>
        <v>0</v>
      </c>
      <c r="Q80" s="55">
        <f t="shared" si="6"/>
        <v>25</v>
      </c>
      <c r="R80" s="55">
        <f t="shared" si="7"/>
        <v>44.94556765163297</v>
      </c>
    </row>
    <row r="81" spans="1:24" ht="12.75">
      <c r="A81" s="1" t="s">
        <v>370</v>
      </c>
      <c r="B81" s="65" t="s">
        <v>86</v>
      </c>
      <c r="C81" s="56" t="s">
        <v>26</v>
      </c>
      <c r="D81" s="56" t="s">
        <v>26</v>
      </c>
      <c r="E81" s="56" t="s">
        <v>404</v>
      </c>
      <c r="F81" s="56" t="s">
        <v>25</v>
      </c>
      <c r="G81" s="57">
        <v>746</v>
      </c>
      <c r="H81" s="57">
        <v>4965</v>
      </c>
      <c r="I81" s="57">
        <v>659</v>
      </c>
      <c r="J81" s="57">
        <v>517</v>
      </c>
      <c r="K81" s="57">
        <v>1937</v>
      </c>
      <c r="L81" s="57">
        <v>0</v>
      </c>
      <c r="M81" s="57">
        <v>3113</v>
      </c>
      <c r="N81" s="57">
        <v>2602</v>
      </c>
      <c r="O81" s="55">
        <f t="shared" si="4"/>
        <v>21.169290073883715</v>
      </c>
      <c r="P81" s="55">
        <f t="shared" si="5"/>
        <v>37.77706392547382</v>
      </c>
      <c r="Q81" s="55">
        <f t="shared" si="6"/>
        <v>0</v>
      </c>
      <c r="R81" s="55">
        <f t="shared" si="7"/>
        <v>248.7935656836461</v>
      </c>
      <c r="S81" s="37"/>
      <c r="T81" s="44"/>
      <c r="U81" s="37"/>
      <c r="V81" s="37"/>
      <c r="W81" s="37"/>
      <c r="X81" s="37"/>
    </row>
    <row r="82" spans="1:24" ht="12.75">
      <c r="A82" s="1" t="s">
        <v>370</v>
      </c>
      <c r="B82" s="65" t="s">
        <v>86</v>
      </c>
      <c r="C82" s="56" t="s">
        <v>26</v>
      </c>
      <c r="D82" s="56" t="s">
        <v>26</v>
      </c>
      <c r="E82" s="56" t="s">
        <v>404</v>
      </c>
      <c r="F82" s="56" t="s">
        <v>28</v>
      </c>
      <c r="G82" s="57">
        <v>447</v>
      </c>
      <c r="H82" s="57">
        <v>0</v>
      </c>
      <c r="I82" s="57">
        <v>110</v>
      </c>
      <c r="J82" s="57">
        <v>149</v>
      </c>
      <c r="K82" s="57">
        <v>763</v>
      </c>
      <c r="L82" s="57">
        <v>0</v>
      </c>
      <c r="M82" s="57">
        <v>1022</v>
      </c>
      <c r="N82" s="57">
        <v>761</v>
      </c>
      <c r="O82" s="55">
        <f t="shared" si="4"/>
        <v>10.76320939334638</v>
      </c>
      <c r="P82" s="55">
        <f t="shared" si="5"/>
        <v>25.34246575342466</v>
      </c>
      <c r="Q82" s="55">
        <f t="shared" si="6"/>
        <v>0</v>
      </c>
      <c r="R82" s="55">
        <f t="shared" si="7"/>
        <v>70.24608501118567</v>
      </c>
      <c r="S82" s="37"/>
      <c r="T82" s="44"/>
      <c r="U82" s="37"/>
      <c r="V82" s="37"/>
      <c r="W82" s="37"/>
      <c r="X82" s="37"/>
    </row>
    <row r="83" spans="1:24" ht="12.75">
      <c r="A83" s="1" t="s">
        <v>371</v>
      </c>
      <c r="B83" s="65" t="s">
        <v>87</v>
      </c>
      <c r="C83" s="56" t="s">
        <v>26</v>
      </c>
      <c r="D83" s="56" t="s">
        <v>26</v>
      </c>
      <c r="E83" s="56" t="s">
        <v>30</v>
      </c>
      <c r="F83" s="56" t="s">
        <v>25</v>
      </c>
      <c r="G83" s="57">
        <v>921</v>
      </c>
      <c r="H83" s="57">
        <v>106</v>
      </c>
      <c r="I83" s="57">
        <v>138</v>
      </c>
      <c r="J83" s="57">
        <v>0</v>
      </c>
      <c r="K83" s="57">
        <v>0</v>
      </c>
      <c r="L83" s="57">
        <v>157</v>
      </c>
      <c r="M83" s="57">
        <v>295</v>
      </c>
      <c r="N83" s="57">
        <v>732</v>
      </c>
      <c r="O83" s="55">
        <f t="shared" si="4"/>
        <v>100</v>
      </c>
      <c r="P83" s="55">
        <f t="shared" si="5"/>
        <v>100</v>
      </c>
      <c r="Q83" s="55">
        <f t="shared" si="6"/>
        <v>53.22033898305085</v>
      </c>
      <c r="R83" s="55">
        <f t="shared" si="7"/>
        <v>-20.521172638436482</v>
      </c>
      <c r="S83" s="37"/>
      <c r="T83" s="44"/>
      <c r="U83" s="37"/>
      <c r="V83" s="37"/>
      <c r="W83" s="37"/>
      <c r="X83" s="37"/>
    </row>
    <row r="84" spans="1:24" ht="12.75">
      <c r="A84" s="1" t="s">
        <v>3</v>
      </c>
      <c r="B84" s="65" t="s">
        <v>323</v>
      </c>
      <c r="C84" s="56" t="s">
        <v>26</v>
      </c>
      <c r="D84" s="56" t="s">
        <v>26</v>
      </c>
      <c r="E84" s="56" t="s">
        <v>18</v>
      </c>
      <c r="F84" s="56" t="s">
        <v>25</v>
      </c>
      <c r="G84" s="57">
        <v>1</v>
      </c>
      <c r="H84" s="57">
        <v>0</v>
      </c>
      <c r="I84" s="57">
        <v>0</v>
      </c>
      <c r="J84" s="57">
        <v>0</v>
      </c>
      <c r="K84" s="57">
        <v>0</v>
      </c>
      <c r="L84" s="57">
        <v>1</v>
      </c>
      <c r="M84" s="57">
        <v>1</v>
      </c>
      <c r="N84" s="57">
        <v>0</v>
      </c>
      <c r="O84" s="55" t="str">
        <f t="shared" si="4"/>
        <v>..</v>
      </c>
      <c r="P84" s="55" t="str">
        <f t="shared" si="5"/>
        <v>..</v>
      </c>
      <c r="Q84" s="55">
        <f t="shared" si="6"/>
        <v>100</v>
      </c>
      <c r="R84" s="55">
        <f t="shared" si="7"/>
        <v>-100</v>
      </c>
      <c r="S84" s="37"/>
      <c r="T84" s="44"/>
      <c r="U84" s="37"/>
      <c r="V84" s="37"/>
      <c r="W84" s="37"/>
      <c r="X84" s="37"/>
    </row>
    <row r="85" spans="1:24" ht="12.75">
      <c r="A85" s="1" t="s">
        <v>4</v>
      </c>
      <c r="B85" s="65" t="s">
        <v>313</v>
      </c>
      <c r="C85" s="56" t="s">
        <v>26</v>
      </c>
      <c r="D85" s="56" t="s">
        <v>26</v>
      </c>
      <c r="E85" s="56" t="s">
        <v>404</v>
      </c>
      <c r="F85" s="56" t="s">
        <v>25</v>
      </c>
      <c r="G85" s="57">
        <v>1761</v>
      </c>
      <c r="H85" s="57">
        <v>3</v>
      </c>
      <c r="I85" s="57">
        <v>4</v>
      </c>
      <c r="J85" s="57">
        <v>0</v>
      </c>
      <c r="K85" s="57">
        <v>0</v>
      </c>
      <c r="L85" s="57">
        <v>1</v>
      </c>
      <c r="M85" s="57">
        <v>5</v>
      </c>
      <c r="N85" s="57">
        <v>1759</v>
      </c>
      <c r="O85" s="55">
        <f t="shared" si="4"/>
        <v>100</v>
      </c>
      <c r="P85" s="55">
        <f t="shared" si="5"/>
        <v>100</v>
      </c>
      <c r="Q85" s="55">
        <f t="shared" si="6"/>
        <v>20</v>
      </c>
      <c r="R85" s="55">
        <f t="shared" si="7"/>
        <v>-0.1135718341851221</v>
      </c>
      <c r="S85" s="37"/>
      <c r="T85" s="44"/>
      <c r="U85" s="37"/>
      <c r="V85" s="37"/>
      <c r="W85" s="37"/>
      <c r="X85" s="37"/>
    </row>
    <row r="86" spans="1:24" ht="12.75">
      <c r="A86" s="1" t="s">
        <v>230</v>
      </c>
      <c r="B86" s="65" t="s">
        <v>88</v>
      </c>
      <c r="C86" s="56" t="s">
        <v>26</v>
      </c>
      <c r="D86" s="56" t="s">
        <v>26</v>
      </c>
      <c r="E86" s="56" t="s">
        <v>404</v>
      </c>
      <c r="F86" s="56" t="s">
        <v>27</v>
      </c>
      <c r="G86" s="57">
        <v>50629</v>
      </c>
      <c r="H86" s="57">
        <v>31369</v>
      </c>
      <c r="I86" s="57">
        <v>1387</v>
      </c>
      <c r="J86" s="57">
        <v>6533</v>
      </c>
      <c r="K86" s="57">
        <v>4105</v>
      </c>
      <c r="L86" s="57">
        <v>20086</v>
      </c>
      <c r="M86" s="57">
        <v>32111</v>
      </c>
      <c r="N86" s="57">
        <v>49887</v>
      </c>
      <c r="O86" s="55">
        <f t="shared" si="4"/>
        <v>11.534303534303534</v>
      </c>
      <c r="P86" s="55">
        <f t="shared" si="5"/>
        <v>65.86278586278587</v>
      </c>
      <c r="Q86" s="55">
        <f t="shared" si="6"/>
        <v>62.55177353554856</v>
      </c>
      <c r="R86" s="55">
        <f t="shared" si="7"/>
        <v>-1.46556321475834</v>
      </c>
      <c r="S86" s="37"/>
      <c r="T86" s="44"/>
      <c r="U86" s="37"/>
      <c r="V86" s="37"/>
      <c r="W86" s="37"/>
      <c r="X86" s="37"/>
    </row>
    <row r="87" spans="1:24" ht="12.75">
      <c r="A87" s="1" t="s">
        <v>204</v>
      </c>
      <c r="B87" s="65" t="s">
        <v>45</v>
      </c>
      <c r="C87" s="56" t="s">
        <v>26</v>
      </c>
      <c r="D87" s="56" t="s">
        <v>26</v>
      </c>
      <c r="E87" s="56" t="s">
        <v>18</v>
      </c>
      <c r="F87" s="56" t="s">
        <v>25</v>
      </c>
      <c r="G87" s="57">
        <v>13227</v>
      </c>
      <c r="H87" s="57">
        <v>2605</v>
      </c>
      <c r="I87" s="57">
        <v>923</v>
      </c>
      <c r="J87" s="57">
        <v>0</v>
      </c>
      <c r="K87" s="57">
        <v>696</v>
      </c>
      <c r="L87" s="57">
        <v>363</v>
      </c>
      <c r="M87" s="57">
        <v>1982</v>
      </c>
      <c r="N87" s="57">
        <v>13850</v>
      </c>
      <c r="O87" s="55">
        <f t="shared" si="4"/>
        <v>57.01050030883261</v>
      </c>
      <c r="P87" s="55">
        <f t="shared" si="5"/>
        <v>57.01050030883261</v>
      </c>
      <c r="Q87" s="55">
        <f t="shared" si="6"/>
        <v>18.314833501513622</v>
      </c>
      <c r="R87" s="55">
        <f t="shared" si="7"/>
        <v>4.710062750434717</v>
      </c>
      <c r="S87" s="37"/>
      <c r="T87" s="44"/>
      <c r="U87" s="37"/>
      <c r="V87" s="37"/>
      <c r="W87" s="37"/>
      <c r="X87" s="37"/>
    </row>
    <row r="88" spans="1:24" ht="12.75">
      <c r="A88" s="1" t="s">
        <v>204</v>
      </c>
      <c r="B88" s="65" t="s">
        <v>45</v>
      </c>
      <c r="C88" s="56" t="s">
        <v>26</v>
      </c>
      <c r="D88" s="56" t="s">
        <v>26</v>
      </c>
      <c r="E88" s="56" t="s">
        <v>18</v>
      </c>
      <c r="F88" s="56" t="s">
        <v>28</v>
      </c>
      <c r="G88" s="57">
        <v>216</v>
      </c>
      <c r="H88" s="57">
        <v>420</v>
      </c>
      <c r="I88" s="57">
        <v>22</v>
      </c>
      <c r="J88" s="57">
        <v>0</v>
      </c>
      <c r="K88" s="57">
        <v>152</v>
      </c>
      <c r="L88" s="57">
        <v>9</v>
      </c>
      <c r="M88" s="57">
        <v>183</v>
      </c>
      <c r="N88" s="57">
        <v>453</v>
      </c>
      <c r="O88" s="55">
        <f t="shared" si="4"/>
        <v>12.643678160919542</v>
      </c>
      <c r="P88" s="55">
        <f t="shared" si="5"/>
        <v>12.643678160919542</v>
      </c>
      <c r="Q88" s="55">
        <f t="shared" si="6"/>
        <v>4.918032786885246</v>
      </c>
      <c r="R88" s="55">
        <f t="shared" si="7"/>
        <v>109.72222222222223</v>
      </c>
      <c r="S88" s="37"/>
      <c r="T88" s="44"/>
      <c r="U88" s="37"/>
      <c r="V88" s="37"/>
      <c r="W88" s="37"/>
      <c r="X88" s="37"/>
    </row>
    <row r="89" spans="1:24" ht="12.75">
      <c r="A89" s="1" t="s">
        <v>289</v>
      </c>
      <c r="B89" s="65" t="s">
        <v>166</v>
      </c>
      <c r="C89" s="56" t="s">
        <v>26</v>
      </c>
      <c r="D89" s="56" t="s">
        <v>26</v>
      </c>
      <c r="E89" s="56" t="s">
        <v>404</v>
      </c>
      <c r="F89" s="56" t="s">
        <v>25</v>
      </c>
      <c r="G89" s="57">
        <v>58</v>
      </c>
      <c r="H89" s="57">
        <v>55</v>
      </c>
      <c r="I89" s="57">
        <v>8</v>
      </c>
      <c r="J89" s="57">
        <v>0</v>
      </c>
      <c r="K89" s="57">
        <v>10</v>
      </c>
      <c r="L89" s="57">
        <v>77</v>
      </c>
      <c r="M89" s="57">
        <v>95</v>
      </c>
      <c r="N89" s="57">
        <v>18</v>
      </c>
      <c r="O89" s="55">
        <f t="shared" si="4"/>
        <v>44.44444444444444</v>
      </c>
      <c r="P89" s="55">
        <f t="shared" si="5"/>
        <v>44.44444444444444</v>
      </c>
      <c r="Q89" s="55">
        <f t="shared" si="6"/>
        <v>81.05263157894737</v>
      </c>
      <c r="R89" s="55">
        <f t="shared" si="7"/>
        <v>-68.96551724137932</v>
      </c>
      <c r="S89" s="37"/>
      <c r="T89" s="44"/>
      <c r="U89" s="37"/>
      <c r="V89" s="37"/>
      <c r="W89" s="37"/>
      <c r="X89" s="37"/>
    </row>
    <row r="90" spans="1:24" ht="12.75">
      <c r="A90" s="1" t="s">
        <v>231</v>
      </c>
      <c r="B90" s="65" t="s">
        <v>89</v>
      </c>
      <c r="C90" s="56" t="s">
        <v>26</v>
      </c>
      <c r="D90" s="56" t="s">
        <v>26</v>
      </c>
      <c r="E90" s="56" t="s">
        <v>404</v>
      </c>
      <c r="F90" s="56" t="s">
        <v>25</v>
      </c>
      <c r="G90" s="57">
        <v>134</v>
      </c>
      <c r="H90" s="57">
        <v>5</v>
      </c>
      <c r="I90" s="57">
        <v>0</v>
      </c>
      <c r="J90" s="57">
        <v>0</v>
      </c>
      <c r="K90" s="57">
        <v>0</v>
      </c>
      <c r="L90" s="57">
        <v>2</v>
      </c>
      <c r="M90" s="57">
        <v>2</v>
      </c>
      <c r="N90" s="57">
        <v>137</v>
      </c>
      <c r="O90" s="55" t="str">
        <f t="shared" si="4"/>
        <v>..</v>
      </c>
      <c r="P90" s="55" t="str">
        <f t="shared" si="5"/>
        <v>..</v>
      </c>
      <c r="Q90" s="55">
        <f t="shared" si="6"/>
        <v>100</v>
      </c>
      <c r="R90" s="55">
        <f t="shared" si="7"/>
        <v>2.2388059701492535</v>
      </c>
      <c r="S90" s="37"/>
      <c r="T90" s="44"/>
      <c r="U90" s="37"/>
      <c r="V90" s="37"/>
      <c r="W90" s="37"/>
      <c r="X90" s="37"/>
    </row>
    <row r="91" spans="1:24" ht="12.75">
      <c r="A91" s="1" t="s">
        <v>232</v>
      </c>
      <c r="B91" s="65" t="s">
        <v>90</v>
      </c>
      <c r="C91" s="56" t="s">
        <v>26</v>
      </c>
      <c r="D91" s="56" t="s">
        <v>26</v>
      </c>
      <c r="E91" s="56" t="s">
        <v>404</v>
      </c>
      <c r="F91" s="56" t="s">
        <v>25</v>
      </c>
      <c r="G91" s="57">
        <v>20</v>
      </c>
      <c r="H91" s="57">
        <v>30</v>
      </c>
      <c r="I91" s="57">
        <v>10</v>
      </c>
      <c r="J91" s="57">
        <v>5</v>
      </c>
      <c r="K91" s="57">
        <v>25</v>
      </c>
      <c r="L91" s="57">
        <v>0</v>
      </c>
      <c r="M91" s="57">
        <v>40</v>
      </c>
      <c r="N91" s="57">
        <v>10</v>
      </c>
      <c r="O91" s="55">
        <f t="shared" si="4"/>
        <v>25</v>
      </c>
      <c r="P91" s="55">
        <f t="shared" si="5"/>
        <v>37.5</v>
      </c>
      <c r="Q91" s="55">
        <f t="shared" si="6"/>
        <v>0</v>
      </c>
      <c r="R91" s="55">
        <f t="shared" si="7"/>
        <v>-50</v>
      </c>
      <c r="S91" s="37"/>
      <c r="T91" s="44"/>
      <c r="U91" s="37"/>
      <c r="V91" s="37"/>
      <c r="W91" s="37"/>
      <c r="X91" s="37"/>
    </row>
    <row r="92" spans="1:24" ht="12.75">
      <c r="A92" s="1" t="s">
        <v>233</v>
      </c>
      <c r="B92" s="65" t="s">
        <v>91</v>
      </c>
      <c r="C92" s="56" t="s">
        <v>26</v>
      </c>
      <c r="D92" s="56" t="s">
        <v>26</v>
      </c>
      <c r="E92" s="56" t="s">
        <v>30</v>
      </c>
      <c r="F92" s="56" t="s">
        <v>25</v>
      </c>
      <c r="G92" s="57">
        <v>2457</v>
      </c>
      <c r="H92" s="57">
        <v>4441</v>
      </c>
      <c r="I92" s="57">
        <v>3154</v>
      </c>
      <c r="J92" s="57">
        <v>0</v>
      </c>
      <c r="K92" s="57">
        <v>705</v>
      </c>
      <c r="L92" s="57">
        <v>2011</v>
      </c>
      <c r="M92" s="57">
        <v>5870</v>
      </c>
      <c r="N92" s="57">
        <v>1028</v>
      </c>
      <c r="O92" s="55">
        <f t="shared" si="4"/>
        <v>81.73101839854885</v>
      </c>
      <c r="P92" s="55">
        <f t="shared" si="5"/>
        <v>81.73101839854885</v>
      </c>
      <c r="Q92" s="55">
        <f t="shared" si="6"/>
        <v>34.25894378194208</v>
      </c>
      <c r="R92" s="55">
        <f t="shared" si="7"/>
        <v>-58.16035816035816</v>
      </c>
      <c r="S92" s="37"/>
      <c r="T92" s="44"/>
      <c r="U92" s="37"/>
      <c r="V92" s="37"/>
      <c r="W92" s="37"/>
      <c r="X92" s="37"/>
    </row>
    <row r="93" spans="1:24" ht="12.75">
      <c r="A93" s="1" t="s">
        <v>5</v>
      </c>
      <c r="B93" s="65" t="s">
        <v>314</v>
      </c>
      <c r="C93" s="56" t="s">
        <v>26</v>
      </c>
      <c r="D93" s="56" t="s">
        <v>26</v>
      </c>
      <c r="E93" s="56" t="s">
        <v>30</v>
      </c>
      <c r="F93" s="56" t="s">
        <v>25</v>
      </c>
      <c r="G93" s="57">
        <v>4</v>
      </c>
      <c r="H93" s="57">
        <v>2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6</v>
      </c>
      <c r="O93" s="55" t="str">
        <f t="shared" si="4"/>
        <v>..</v>
      </c>
      <c r="P93" s="55" t="str">
        <f t="shared" si="5"/>
        <v>..</v>
      </c>
      <c r="Q93" s="55" t="str">
        <f t="shared" si="6"/>
        <v>..</v>
      </c>
      <c r="R93" s="55">
        <f t="shared" si="7"/>
        <v>50</v>
      </c>
      <c r="S93" s="37"/>
      <c r="T93" s="44"/>
      <c r="U93" s="37"/>
      <c r="V93" s="37"/>
      <c r="W93" s="37"/>
      <c r="X93" s="37"/>
    </row>
    <row r="94" spans="1:24" ht="12.75">
      <c r="A94" s="1" t="s">
        <v>372</v>
      </c>
      <c r="B94" s="65" t="s">
        <v>92</v>
      </c>
      <c r="C94" s="56" t="s">
        <v>26</v>
      </c>
      <c r="D94" s="56" t="s">
        <v>26</v>
      </c>
      <c r="E94" s="56" t="s">
        <v>404</v>
      </c>
      <c r="F94" s="56" t="s">
        <v>25</v>
      </c>
      <c r="G94" s="57">
        <v>3784</v>
      </c>
      <c r="H94" s="57">
        <v>4018</v>
      </c>
      <c r="I94" s="57">
        <v>181</v>
      </c>
      <c r="J94" s="57">
        <v>1603</v>
      </c>
      <c r="K94" s="57">
        <v>1139</v>
      </c>
      <c r="L94" s="57">
        <v>2912</v>
      </c>
      <c r="M94" s="57">
        <v>5835</v>
      </c>
      <c r="N94" s="57">
        <v>2097</v>
      </c>
      <c r="O94" s="55">
        <f t="shared" si="4"/>
        <v>6.192268217584673</v>
      </c>
      <c r="P94" s="55">
        <f t="shared" si="5"/>
        <v>61.033185083818</v>
      </c>
      <c r="Q94" s="55">
        <f t="shared" si="6"/>
        <v>49.9057412167952</v>
      </c>
      <c r="R94" s="55">
        <f t="shared" si="7"/>
        <v>-44.582452431289646</v>
      </c>
      <c r="S94" s="37"/>
      <c r="T94" s="44"/>
      <c r="U94" s="37"/>
      <c r="V94" s="37"/>
      <c r="W94" s="37"/>
      <c r="X94" s="37"/>
    </row>
    <row r="95" spans="1:24" ht="12.75">
      <c r="A95" s="1" t="s">
        <v>234</v>
      </c>
      <c r="B95" s="65" t="s">
        <v>93</v>
      </c>
      <c r="C95" s="56" t="s">
        <v>26</v>
      </c>
      <c r="D95" s="56" t="s">
        <v>26</v>
      </c>
      <c r="E95" s="56" t="s">
        <v>404</v>
      </c>
      <c r="F95" s="56" t="s">
        <v>25</v>
      </c>
      <c r="G95" s="57">
        <v>14672</v>
      </c>
      <c r="H95" s="57">
        <v>48074</v>
      </c>
      <c r="I95" s="57">
        <v>4081</v>
      </c>
      <c r="J95" s="57">
        <v>1015</v>
      </c>
      <c r="K95" s="57">
        <v>32571</v>
      </c>
      <c r="L95" s="57">
        <v>122</v>
      </c>
      <c r="M95" s="57">
        <v>37789</v>
      </c>
      <c r="N95" s="57">
        <v>18800</v>
      </c>
      <c r="O95" s="55">
        <f t="shared" si="4"/>
        <v>10.834417394536331</v>
      </c>
      <c r="P95" s="55">
        <f t="shared" si="5"/>
        <v>13.52908381341758</v>
      </c>
      <c r="Q95" s="55">
        <f t="shared" si="6"/>
        <v>0.32284527243377703</v>
      </c>
      <c r="R95" s="55">
        <f t="shared" si="7"/>
        <v>28.135223555070883</v>
      </c>
      <c r="S95" s="37"/>
      <c r="T95" s="44"/>
      <c r="U95" s="37"/>
      <c r="V95" s="37"/>
      <c r="W95" s="37"/>
      <c r="X95" s="37"/>
    </row>
    <row r="96" spans="1:24" ht="12.75">
      <c r="A96" s="1" t="s">
        <v>234</v>
      </c>
      <c r="B96" s="65" t="s">
        <v>93</v>
      </c>
      <c r="C96" s="56" t="s">
        <v>26</v>
      </c>
      <c r="D96" s="56" t="s">
        <v>26</v>
      </c>
      <c r="E96" s="56" t="s">
        <v>404</v>
      </c>
      <c r="F96" s="56" t="s">
        <v>31</v>
      </c>
      <c r="G96" s="57">
        <v>0</v>
      </c>
      <c r="H96" s="57">
        <v>4688</v>
      </c>
      <c r="I96" s="57">
        <v>4224</v>
      </c>
      <c r="J96" s="57">
        <v>1020</v>
      </c>
      <c r="K96" s="57">
        <v>0</v>
      </c>
      <c r="L96" s="57">
        <v>0</v>
      </c>
      <c r="M96" s="57">
        <v>5244</v>
      </c>
      <c r="N96" s="57">
        <v>0</v>
      </c>
      <c r="O96" s="55">
        <f t="shared" si="4"/>
        <v>80.54919908466819</v>
      </c>
      <c r="P96" s="55">
        <f t="shared" si="5"/>
        <v>100</v>
      </c>
      <c r="Q96" s="55">
        <f t="shared" si="6"/>
        <v>0</v>
      </c>
      <c r="R96" s="55" t="str">
        <f t="shared" si="7"/>
        <v>..</v>
      </c>
      <c r="S96" s="37"/>
      <c r="T96" s="44"/>
      <c r="U96" s="37"/>
      <c r="V96" s="37"/>
      <c r="W96" s="37"/>
      <c r="X96" s="37"/>
    </row>
    <row r="97" spans="1:24" ht="12.75">
      <c r="A97" s="1" t="s">
        <v>234</v>
      </c>
      <c r="B97" s="65" t="s">
        <v>93</v>
      </c>
      <c r="C97" s="56" t="s">
        <v>26</v>
      </c>
      <c r="D97" s="56" t="s">
        <v>26</v>
      </c>
      <c r="E97" s="56" t="s">
        <v>404</v>
      </c>
      <c r="F97" s="56" t="s">
        <v>28</v>
      </c>
      <c r="G97" s="57">
        <v>25845</v>
      </c>
      <c r="H97" s="57">
        <v>27445</v>
      </c>
      <c r="I97" s="57">
        <v>4246.79</v>
      </c>
      <c r="J97" s="57">
        <v>1034.9</v>
      </c>
      <c r="K97" s="57">
        <v>18652.31</v>
      </c>
      <c r="L97" s="57">
        <v>0</v>
      </c>
      <c r="M97" s="57">
        <v>23934</v>
      </c>
      <c r="N97" s="57">
        <v>29776</v>
      </c>
      <c r="O97" s="55">
        <f t="shared" si="4"/>
        <v>17.743753655887023</v>
      </c>
      <c r="P97" s="55">
        <f t="shared" si="5"/>
        <v>22.067727918442383</v>
      </c>
      <c r="Q97" s="55">
        <f t="shared" si="6"/>
        <v>0</v>
      </c>
      <c r="R97" s="55">
        <f t="shared" si="7"/>
        <v>15.209905204101373</v>
      </c>
      <c r="S97" s="37"/>
      <c r="T97" s="44"/>
      <c r="U97" s="37"/>
      <c r="V97" s="37"/>
      <c r="W97" s="37"/>
      <c r="X97" s="37"/>
    </row>
    <row r="98" spans="1:24" ht="12.75">
      <c r="A98" s="1" t="s">
        <v>235</v>
      </c>
      <c r="B98" s="65" t="s">
        <v>94</v>
      </c>
      <c r="C98" s="56" t="s">
        <v>26</v>
      </c>
      <c r="D98" s="56" t="s">
        <v>26</v>
      </c>
      <c r="E98" s="56" t="s">
        <v>404</v>
      </c>
      <c r="F98" s="56" t="s">
        <v>27</v>
      </c>
      <c r="G98" s="57">
        <v>4287</v>
      </c>
      <c r="H98" s="57">
        <v>30</v>
      </c>
      <c r="I98" s="57">
        <v>0</v>
      </c>
      <c r="J98" s="57">
        <v>0</v>
      </c>
      <c r="K98" s="57">
        <v>0</v>
      </c>
      <c r="L98" s="57">
        <v>185</v>
      </c>
      <c r="M98" s="57">
        <v>185</v>
      </c>
      <c r="N98" s="57">
        <v>4132</v>
      </c>
      <c r="O98" s="55" t="str">
        <f t="shared" si="4"/>
        <v>..</v>
      </c>
      <c r="P98" s="55" t="str">
        <f t="shared" si="5"/>
        <v>..</v>
      </c>
      <c r="Q98" s="55">
        <f t="shared" si="6"/>
        <v>100</v>
      </c>
      <c r="R98" s="55">
        <f t="shared" si="7"/>
        <v>-3.615581992069046</v>
      </c>
      <c r="S98" s="37"/>
      <c r="T98" s="44"/>
      <c r="U98" s="37"/>
      <c r="V98" s="37"/>
      <c r="W98" s="37"/>
      <c r="X98" s="37"/>
    </row>
    <row r="99" spans="1:24" ht="12.75">
      <c r="A99" s="1" t="s">
        <v>236</v>
      </c>
      <c r="B99" s="65" t="s">
        <v>95</v>
      </c>
      <c r="C99" s="56" t="s">
        <v>26</v>
      </c>
      <c r="D99" s="56" t="s">
        <v>26</v>
      </c>
      <c r="E99" s="56" t="s">
        <v>404</v>
      </c>
      <c r="F99" s="56" t="s">
        <v>25</v>
      </c>
      <c r="G99" s="57">
        <v>69</v>
      </c>
      <c r="H99" s="57">
        <v>7</v>
      </c>
      <c r="I99" s="57">
        <v>2</v>
      </c>
      <c r="J99" s="57">
        <v>0</v>
      </c>
      <c r="K99" s="57">
        <v>0</v>
      </c>
      <c r="L99" s="57">
        <v>0</v>
      </c>
      <c r="M99" s="57">
        <v>2</v>
      </c>
      <c r="N99" s="57">
        <v>74</v>
      </c>
      <c r="O99" s="55">
        <f t="shared" si="4"/>
        <v>100</v>
      </c>
      <c r="P99" s="55">
        <f t="shared" si="5"/>
        <v>100</v>
      </c>
      <c r="Q99" s="55">
        <f t="shared" si="6"/>
        <v>0</v>
      </c>
      <c r="R99" s="55">
        <f t="shared" si="7"/>
        <v>7.246376811594203</v>
      </c>
      <c r="S99" s="37"/>
      <c r="T99" s="44"/>
      <c r="U99" s="37"/>
      <c r="V99" s="37"/>
      <c r="W99" s="37"/>
      <c r="X99" s="37"/>
    </row>
    <row r="100" spans="1:24" ht="12.75">
      <c r="A100" s="1" t="s">
        <v>237</v>
      </c>
      <c r="B100" s="65" t="s">
        <v>97</v>
      </c>
      <c r="C100" s="56" t="s">
        <v>26</v>
      </c>
      <c r="D100" s="56" t="s">
        <v>26</v>
      </c>
      <c r="E100" s="56" t="s">
        <v>404</v>
      </c>
      <c r="F100" s="56" t="s">
        <v>27</v>
      </c>
      <c r="G100" s="57">
        <v>26</v>
      </c>
      <c r="H100" s="57">
        <v>66</v>
      </c>
      <c r="I100" s="57">
        <v>9</v>
      </c>
      <c r="J100" s="57">
        <v>0</v>
      </c>
      <c r="K100" s="57">
        <v>24</v>
      </c>
      <c r="L100" s="57">
        <v>15</v>
      </c>
      <c r="M100" s="57">
        <v>48</v>
      </c>
      <c r="N100" s="57">
        <v>44</v>
      </c>
      <c r="O100" s="55">
        <f t="shared" si="4"/>
        <v>27.27272727272727</v>
      </c>
      <c r="P100" s="55">
        <f t="shared" si="5"/>
        <v>27.27272727272727</v>
      </c>
      <c r="Q100" s="55">
        <f t="shared" si="6"/>
        <v>31.25</v>
      </c>
      <c r="R100" s="55">
        <f t="shared" si="7"/>
        <v>69.23076923076923</v>
      </c>
      <c r="S100" s="37"/>
      <c r="T100" s="44"/>
      <c r="U100" s="37"/>
      <c r="V100" s="37"/>
      <c r="W100" s="37"/>
      <c r="X100" s="37"/>
    </row>
    <row r="101" spans="1:24" ht="12.75">
      <c r="A101" s="1" t="s">
        <v>374</v>
      </c>
      <c r="B101" s="65" t="s">
        <v>98</v>
      </c>
      <c r="C101" s="56" t="s">
        <v>26</v>
      </c>
      <c r="D101" s="56" t="s">
        <v>26</v>
      </c>
      <c r="E101" s="56" t="s">
        <v>404</v>
      </c>
      <c r="F101" s="56" t="s">
        <v>32</v>
      </c>
      <c r="G101" s="57">
        <v>18684</v>
      </c>
      <c r="H101" s="57">
        <v>41332</v>
      </c>
      <c r="I101" s="57">
        <v>6781</v>
      </c>
      <c r="J101" s="57">
        <v>2347</v>
      </c>
      <c r="K101" s="57">
        <v>26136</v>
      </c>
      <c r="L101" s="57">
        <v>5121</v>
      </c>
      <c r="M101" s="57">
        <v>40385</v>
      </c>
      <c r="N101" s="57">
        <v>19753</v>
      </c>
      <c r="O101" s="55">
        <f t="shared" si="4"/>
        <v>19.22924228675136</v>
      </c>
      <c r="P101" s="55">
        <f t="shared" si="5"/>
        <v>25.88475499092559</v>
      </c>
      <c r="Q101" s="55">
        <f t="shared" si="6"/>
        <v>12.680450662374643</v>
      </c>
      <c r="R101" s="55">
        <f t="shared" si="7"/>
        <v>5.72147291800471</v>
      </c>
      <c r="S101" s="37"/>
      <c r="T101" s="44"/>
      <c r="U101" s="37"/>
      <c r="V101" s="37"/>
      <c r="W101" s="37"/>
      <c r="X101" s="37"/>
    </row>
    <row r="102" spans="1:24" ht="12.75">
      <c r="A102" s="1" t="s">
        <v>374</v>
      </c>
      <c r="B102" s="65" t="s">
        <v>98</v>
      </c>
      <c r="C102" s="56" t="s">
        <v>26</v>
      </c>
      <c r="D102" s="56" t="s">
        <v>26</v>
      </c>
      <c r="E102" s="56" t="s">
        <v>404</v>
      </c>
      <c r="F102" s="56" t="s">
        <v>31</v>
      </c>
      <c r="G102" s="57">
        <v>4026</v>
      </c>
      <c r="H102" s="57">
        <v>7257</v>
      </c>
      <c r="I102" s="57">
        <v>923</v>
      </c>
      <c r="J102" s="57">
        <v>344</v>
      </c>
      <c r="K102" s="57">
        <v>1119</v>
      </c>
      <c r="L102" s="57">
        <v>5416</v>
      </c>
      <c r="M102" s="57">
        <v>7802</v>
      </c>
      <c r="N102" s="57">
        <v>3536</v>
      </c>
      <c r="O102" s="55">
        <f t="shared" si="4"/>
        <v>38.68398994132439</v>
      </c>
      <c r="P102" s="55">
        <f t="shared" si="5"/>
        <v>53.101424979044424</v>
      </c>
      <c r="Q102" s="55">
        <f t="shared" si="6"/>
        <v>69.41809792360934</v>
      </c>
      <c r="R102" s="55">
        <f t="shared" si="7"/>
        <v>-12.170889220069547</v>
      </c>
      <c r="S102" s="37"/>
      <c r="T102" s="44"/>
      <c r="U102" s="37"/>
      <c r="V102" s="37"/>
      <c r="W102" s="37"/>
      <c r="X102" s="37"/>
    </row>
    <row r="103" spans="1:24" ht="12.75">
      <c r="A103" s="1" t="s">
        <v>374</v>
      </c>
      <c r="B103" s="65" t="s">
        <v>98</v>
      </c>
      <c r="C103" s="56" t="s">
        <v>26</v>
      </c>
      <c r="D103" s="56" t="s">
        <v>26</v>
      </c>
      <c r="E103" s="56" t="s">
        <v>404</v>
      </c>
      <c r="F103" s="56" t="s">
        <v>29</v>
      </c>
      <c r="G103" s="57">
        <v>16222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28702</v>
      </c>
      <c r="O103" s="55" t="str">
        <f t="shared" si="4"/>
        <v>..</v>
      </c>
      <c r="P103" s="55" t="str">
        <f t="shared" si="5"/>
        <v>..</v>
      </c>
      <c r="Q103" s="55" t="str">
        <f t="shared" si="6"/>
        <v>..</v>
      </c>
      <c r="R103" s="55">
        <f t="shared" si="7"/>
        <v>76.93256072000987</v>
      </c>
      <c r="S103" s="37"/>
      <c r="T103" s="44"/>
      <c r="U103" s="37"/>
      <c r="V103" s="37"/>
      <c r="W103" s="37"/>
      <c r="X103" s="37"/>
    </row>
    <row r="104" spans="1:24" ht="12.75">
      <c r="A104" s="1" t="s">
        <v>238</v>
      </c>
      <c r="B104" s="65" t="s">
        <v>99</v>
      </c>
      <c r="C104" s="56" t="s">
        <v>26</v>
      </c>
      <c r="D104" s="56" t="s">
        <v>26</v>
      </c>
      <c r="E104" s="56" t="s">
        <v>404</v>
      </c>
      <c r="F104" s="56" t="s">
        <v>25</v>
      </c>
      <c r="G104" s="57">
        <v>598</v>
      </c>
      <c r="H104" s="57">
        <v>186</v>
      </c>
      <c r="I104" s="57">
        <v>35</v>
      </c>
      <c r="J104" s="57">
        <v>0</v>
      </c>
      <c r="K104" s="57">
        <v>0</v>
      </c>
      <c r="L104" s="57">
        <v>0</v>
      </c>
      <c r="M104" s="57">
        <v>35</v>
      </c>
      <c r="N104" s="57">
        <v>749</v>
      </c>
      <c r="O104" s="55">
        <f t="shared" si="4"/>
        <v>100</v>
      </c>
      <c r="P104" s="55">
        <f t="shared" si="5"/>
        <v>100</v>
      </c>
      <c r="Q104" s="55">
        <f t="shared" si="6"/>
        <v>0</v>
      </c>
      <c r="R104" s="55">
        <f t="shared" si="7"/>
        <v>25.25083612040134</v>
      </c>
      <c r="S104" s="37"/>
      <c r="T104" s="44"/>
      <c r="U104" s="37"/>
      <c r="V104" s="37"/>
      <c r="W104" s="37"/>
      <c r="X104" s="37"/>
    </row>
    <row r="105" spans="1:24" ht="12.75">
      <c r="A105" s="1" t="s">
        <v>240</v>
      </c>
      <c r="B105" s="65" t="s">
        <v>101</v>
      </c>
      <c r="C105" s="56" t="s">
        <v>26</v>
      </c>
      <c r="D105" s="56" t="s">
        <v>26</v>
      </c>
      <c r="E105" s="56" t="s">
        <v>404</v>
      </c>
      <c r="F105" s="56" t="s">
        <v>25</v>
      </c>
      <c r="G105" s="57">
        <v>3122</v>
      </c>
      <c r="H105" s="57">
        <v>10273</v>
      </c>
      <c r="I105" s="57">
        <v>60</v>
      </c>
      <c r="J105" s="57">
        <v>36</v>
      </c>
      <c r="K105" s="57">
        <v>3348</v>
      </c>
      <c r="L105" s="57">
        <v>1326</v>
      </c>
      <c r="M105" s="57">
        <v>4770</v>
      </c>
      <c r="N105" s="57">
        <v>8625</v>
      </c>
      <c r="O105" s="55">
        <f t="shared" si="4"/>
        <v>1.7421602787456445</v>
      </c>
      <c r="P105" s="55">
        <f t="shared" si="5"/>
        <v>2.7874564459930316</v>
      </c>
      <c r="Q105" s="55">
        <f t="shared" si="6"/>
        <v>27.79874213836478</v>
      </c>
      <c r="R105" s="55">
        <f t="shared" si="7"/>
        <v>176.26521460602177</v>
      </c>
      <c r="S105" s="37"/>
      <c r="T105" s="44"/>
      <c r="U105" s="37"/>
      <c r="V105" s="37"/>
      <c r="W105" s="37"/>
      <c r="X105" s="37"/>
    </row>
    <row r="106" spans="1:24" ht="12.75">
      <c r="A106" s="1" t="s">
        <v>240</v>
      </c>
      <c r="B106" s="65" t="s">
        <v>101</v>
      </c>
      <c r="C106" s="56" t="s">
        <v>26</v>
      </c>
      <c r="D106" s="56" t="s">
        <v>26</v>
      </c>
      <c r="E106" s="56" t="s">
        <v>404</v>
      </c>
      <c r="F106" s="56" t="s">
        <v>28</v>
      </c>
      <c r="G106" s="57">
        <v>45492</v>
      </c>
      <c r="H106" s="57">
        <v>1648</v>
      </c>
      <c r="I106" s="57">
        <v>35</v>
      </c>
      <c r="J106" s="57">
        <v>0</v>
      </c>
      <c r="K106" s="57">
        <v>6</v>
      </c>
      <c r="L106" s="57">
        <v>0</v>
      </c>
      <c r="M106" s="57">
        <v>41</v>
      </c>
      <c r="N106" s="57">
        <v>47099</v>
      </c>
      <c r="O106" s="55">
        <f t="shared" si="4"/>
        <v>85.36585365853658</v>
      </c>
      <c r="P106" s="55">
        <f t="shared" si="5"/>
        <v>85.36585365853658</v>
      </c>
      <c r="Q106" s="55">
        <f t="shared" si="6"/>
        <v>0</v>
      </c>
      <c r="R106" s="55">
        <f t="shared" si="7"/>
        <v>3.5324892288754066</v>
      </c>
      <c r="S106" s="37"/>
      <c r="T106" s="44"/>
      <c r="U106" s="37"/>
      <c r="V106" s="37"/>
      <c r="W106" s="37"/>
      <c r="X106" s="37"/>
    </row>
    <row r="107" spans="1:24" ht="12.75">
      <c r="A107" s="1" t="s">
        <v>6</v>
      </c>
      <c r="B107" s="65" t="s">
        <v>315</v>
      </c>
      <c r="C107" s="56" t="s">
        <v>17</v>
      </c>
      <c r="D107" s="56" t="s">
        <v>17</v>
      </c>
      <c r="E107" s="56" t="s">
        <v>18</v>
      </c>
      <c r="F107" s="56" t="s">
        <v>25</v>
      </c>
      <c r="G107" s="57">
        <v>0</v>
      </c>
      <c r="H107" s="57">
        <v>3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3</v>
      </c>
      <c r="O107" s="55" t="str">
        <f t="shared" si="4"/>
        <v>..</v>
      </c>
      <c r="P107" s="55" t="str">
        <f t="shared" si="5"/>
        <v>..</v>
      </c>
      <c r="Q107" s="55" t="str">
        <f t="shared" si="6"/>
        <v>..</v>
      </c>
      <c r="R107" s="55" t="str">
        <f t="shared" si="7"/>
        <v>..</v>
      </c>
      <c r="S107" s="37"/>
      <c r="T107" s="44"/>
      <c r="U107" s="37"/>
      <c r="V107" s="37"/>
      <c r="W107" s="37"/>
      <c r="X107" s="37"/>
    </row>
    <row r="108" spans="1:24" ht="12.75">
      <c r="A108" s="1" t="s">
        <v>241</v>
      </c>
      <c r="B108" s="65" t="s">
        <v>102</v>
      </c>
      <c r="C108" s="56" t="s">
        <v>26</v>
      </c>
      <c r="D108" s="56" t="s">
        <v>26</v>
      </c>
      <c r="E108" s="56" t="s">
        <v>404</v>
      </c>
      <c r="F108" s="56" t="s">
        <v>25</v>
      </c>
      <c r="G108" s="57">
        <v>4</v>
      </c>
      <c r="H108" s="57">
        <v>15</v>
      </c>
      <c r="I108" s="57">
        <v>7</v>
      </c>
      <c r="J108" s="57">
        <v>0</v>
      </c>
      <c r="K108" s="57">
        <v>0</v>
      </c>
      <c r="L108" s="57">
        <v>10</v>
      </c>
      <c r="M108" s="57">
        <v>17</v>
      </c>
      <c r="N108" s="57">
        <v>2</v>
      </c>
      <c r="O108" s="55">
        <f t="shared" si="4"/>
        <v>100</v>
      </c>
      <c r="P108" s="55">
        <f t="shared" si="5"/>
        <v>100</v>
      </c>
      <c r="Q108" s="55">
        <f t="shared" si="6"/>
        <v>58.82352941176471</v>
      </c>
      <c r="R108" s="55">
        <f t="shared" si="7"/>
        <v>-50</v>
      </c>
      <c r="S108" s="37"/>
      <c r="T108" s="44"/>
      <c r="U108" s="37"/>
      <c r="V108" s="37"/>
      <c r="W108" s="37"/>
      <c r="X108" s="37"/>
    </row>
    <row r="109" spans="1:24" ht="12.75">
      <c r="A109" s="1" t="s">
        <v>242</v>
      </c>
      <c r="B109" s="65" t="s">
        <v>103</v>
      </c>
      <c r="C109" s="56" t="s">
        <v>26</v>
      </c>
      <c r="D109" s="56" t="s">
        <v>26</v>
      </c>
      <c r="E109" s="56" t="s">
        <v>404</v>
      </c>
      <c r="F109" s="56" t="s">
        <v>27</v>
      </c>
      <c r="G109" s="57">
        <v>928</v>
      </c>
      <c r="H109" s="57">
        <v>635</v>
      </c>
      <c r="I109" s="57">
        <v>9</v>
      </c>
      <c r="J109" s="57">
        <v>0</v>
      </c>
      <c r="K109" s="57">
        <v>126</v>
      </c>
      <c r="L109" s="57">
        <v>664</v>
      </c>
      <c r="M109" s="57">
        <v>799</v>
      </c>
      <c r="N109" s="57">
        <v>764</v>
      </c>
      <c r="O109" s="55">
        <f t="shared" si="4"/>
        <v>6.666666666666667</v>
      </c>
      <c r="P109" s="55">
        <f t="shared" si="5"/>
        <v>6.666666666666667</v>
      </c>
      <c r="Q109" s="55">
        <f t="shared" si="6"/>
        <v>83.10387984981227</v>
      </c>
      <c r="R109" s="55">
        <f t="shared" si="7"/>
        <v>-17.67241379310345</v>
      </c>
      <c r="S109" s="37"/>
      <c r="T109" s="44"/>
      <c r="U109" s="37"/>
      <c r="V109" s="37"/>
      <c r="W109" s="37"/>
      <c r="X109" s="37"/>
    </row>
    <row r="110" spans="1:24" ht="12.75">
      <c r="A110" s="1" t="s">
        <v>239</v>
      </c>
      <c r="B110" s="65" t="s">
        <v>100</v>
      </c>
      <c r="C110" s="56" t="s">
        <v>26</v>
      </c>
      <c r="D110" s="56" t="s">
        <v>26</v>
      </c>
      <c r="E110" s="56" t="s">
        <v>404</v>
      </c>
      <c r="F110" s="56" t="s">
        <v>25</v>
      </c>
      <c r="G110" s="57">
        <v>289</v>
      </c>
      <c r="H110" s="57">
        <v>44</v>
      </c>
      <c r="I110" s="57">
        <v>3</v>
      </c>
      <c r="J110" s="57">
        <v>0</v>
      </c>
      <c r="K110" s="57">
        <v>0</v>
      </c>
      <c r="L110" s="57">
        <v>0</v>
      </c>
      <c r="M110" s="57">
        <v>3</v>
      </c>
      <c r="N110" s="57">
        <v>330</v>
      </c>
      <c r="O110" s="55">
        <f t="shared" si="4"/>
        <v>100</v>
      </c>
      <c r="P110" s="55">
        <f t="shared" si="5"/>
        <v>100</v>
      </c>
      <c r="Q110" s="55">
        <f t="shared" si="6"/>
        <v>0</v>
      </c>
      <c r="R110" s="55">
        <f t="shared" si="7"/>
        <v>14.186851211072666</v>
      </c>
      <c r="S110" s="37"/>
      <c r="T110" s="44"/>
      <c r="U110" s="37"/>
      <c r="V110" s="37"/>
      <c r="W110" s="37"/>
      <c r="X110" s="37"/>
    </row>
    <row r="111" spans="1:24" ht="12.75">
      <c r="A111" s="1" t="s">
        <v>375</v>
      </c>
      <c r="B111" s="65" t="s">
        <v>316</v>
      </c>
      <c r="C111" s="56" t="s">
        <v>26</v>
      </c>
      <c r="D111" s="56" t="s">
        <v>26</v>
      </c>
      <c r="E111" s="56" t="s">
        <v>18</v>
      </c>
      <c r="F111" s="56" t="s">
        <v>25</v>
      </c>
      <c r="G111" s="57">
        <v>12</v>
      </c>
      <c r="H111" s="57">
        <v>1</v>
      </c>
      <c r="I111" s="57">
        <v>0</v>
      </c>
      <c r="J111" s="57">
        <v>0</v>
      </c>
      <c r="K111" s="57">
        <v>0</v>
      </c>
      <c r="L111" s="57">
        <v>9</v>
      </c>
      <c r="M111" s="57">
        <v>9</v>
      </c>
      <c r="N111" s="57">
        <v>4</v>
      </c>
      <c r="O111" s="55" t="str">
        <f t="shared" si="4"/>
        <v>..</v>
      </c>
      <c r="P111" s="55" t="str">
        <f t="shared" si="5"/>
        <v>..</v>
      </c>
      <c r="Q111" s="55">
        <f t="shared" si="6"/>
        <v>100</v>
      </c>
      <c r="R111" s="55">
        <f t="shared" si="7"/>
        <v>-66.66666666666666</v>
      </c>
      <c r="S111" s="37"/>
      <c r="T111" s="44"/>
      <c r="U111" s="37"/>
      <c r="V111" s="37"/>
      <c r="W111" s="37"/>
      <c r="X111" s="37"/>
    </row>
    <row r="112" spans="1:24" ht="12.75">
      <c r="A112" s="1" t="s">
        <v>244</v>
      </c>
      <c r="B112" s="65" t="s">
        <v>104</v>
      </c>
      <c r="C112" s="56" t="s">
        <v>26</v>
      </c>
      <c r="D112" s="56" t="s">
        <v>26</v>
      </c>
      <c r="E112" s="56" t="s">
        <v>404</v>
      </c>
      <c r="F112" s="56" t="s">
        <v>25</v>
      </c>
      <c r="G112" s="57">
        <v>1</v>
      </c>
      <c r="H112" s="57">
        <v>68</v>
      </c>
      <c r="I112" s="57">
        <v>3</v>
      </c>
      <c r="J112" s="57">
        <v>0</v>
      </c>
      <c r="K112" s="57">
        <v>0</v>
      </c>
      <c r="L112" s="57">
        <v>66</v>
      </c>
      <c r="M112" s="57">
        <v>69</v>
      </c>
      <c r="N112" s="57">
        <v>0</v>
      </c>
      <c r="O112" s="55">
        <f t="shared" si="4"/>
        <v>100</v>
      </c>
      <c r="P112" s="55">
        <f t="shared" si="5"/>
        <v>100</v>
      </c>
      <c r="Q112" s="55">
        <f t="shared" si="6"/>
        <v>95.65217391304348</v>
      </c>
      <c r="R112" s="55">
        <f t="shared" si="7"/>
        <v>-100</v>
      </c>
      <c r="S112" s="37"/>
      <c r="T112" s="44"/>
      <c r="U112" s="37"/>
      <c r="V112" s="37"/>
      <c r="W112" s="37"/>
      <c r="X112" s="37"/>
    </row>
    <row r="113" spans="1:24" ht="12.75">
      <c r="A113" s="1" t="s">
        <v>246</v>
      </c>
      <c r="B113" s="65" t="s">
        <v>106</v>
      </c>
      <c r="C113" s="56" t="s">
        <v>26</v>
      </c>
      <c r="D113" s="56" t="s">
        <v>26</v>
      </c>
      <c r="E113" s="56" t="s">
        <v>404</v>
      </c>
      <c r="F113" s="56" t="s">
        <v>25</v>
      </c>
      <c r="G113" s="57">
        <v>647</v>
      </c>
      <c r="H113" s="57">
        <v>2104</v>
      </c>
      <c r="I113" s="57">
        <v>74</v>
      </c>
      <c r="J113" s="57">
        <v>173</v>
      </c>
      <c r="K113" s="57">
        <v>645</v>
      </c>
      <c r="L113" s="57">
        <v>1492</v>
      </c>
      <c r="M113" s="57">
        <v>2384</v>
      </c>
      <c r="N113" s="57">
        <v>367</v>
      </c>
      <c r="O113" s="55">
        <f t="shared" si="4"/>
        <v>8.295964125560538</v>
      </c>
      <c r="P113" s="55">
        <f t="shared" si="5"/>
        <v>27.690582959641258</v>
      </c>
      <c r="Q113" s="55">
        <f t="shared" si="6"/>
        <v>62.58389261744966</v>
      </c>
      <c r="R113" s="55">
        <f t="shared" si="7"/>
        <v>-43.27666151468315</v>
      </c>
      <c r="S113" s="37"/>
      <c r="T113" s="44"/>
      <c r="U113" s="37"/>
      <c r="V113" s="37"/>
      <c r="W113" s="37"/>
      <c r="X113" s="37"/>
    </row>
    <row r="114" spans="1:24" ht="12.75">
      <c r="A114" s="1" t="s">
        <v>376</v>
      </c>
      <c r="B114" s="65" t="s">
        <v>107</v>
      </c>
      <c r="C114" s="56" t="s">
        <v>26</v>
      </c>
      <c r="D114" s="56" t="s">
        <v>26</v>
      </c>
      <c r="E114" s="56" t="s">
        <v>404</v>
      </c>
      <c r="F114" s="56" t="s">
        <v>25</v>
      </c>
      <c r="G114" s="57">
        <v>16</v>
      </c>
      <c r="H114" s="57">
        <v>51</v>
      </c>
      <c r="I114" s="57">
        <v>4</v>
      </c>
      <c r="J114" s="57">
        <v>6</v>
      </c>
      <c r="K114" s="57">
        <v>15</v>
      </c>
      <c r="L114" s="57">
        <v>20</v>
      </c>
      <c r="M114" s="57">
        <v>45</v>
      </c>
      <c r="N114" s="57">
        <v>22</v>
      </c>
      <c r="O114" s="55">
        <f t="shared" si="4"/>
        <v>16</v>
      </c>
      <c r="P114" s="55">
        <f t="shared" si="5"/>
        <v>40</v>
      </c>
      <c r="Q114" s="55">
        <f t="shared" si="6"/>
        <v>44.44444444444444</v>
      </c>
      <c r="R114" s="55">
        <f t="shared" si="7"/>
        <v>37.5</v>
      </c>
      <c r="S114" s="37"/>
      <c r="T114" s="44"/>
      <c r="U114" s="37"/>
      <c r="V114" s="37"/>
      <c r="W114" s="37"/>
      <c r="X114" s="37"/>
    </row>
    <row r="115" spans="1:24" ht="12.75">
      <c r="A115" s="1" t="s">
        <v>376</v>
      </c>
      <c r="B115" s="65" t="s">
        <v>107</v>
      </c>
      <c r="C115" s="56" t="s">
        <v>26</v>
      </c>
      <c r="D115" s="56" t="s">
        <v>26</v>
      </c>
      <c r="E115" s="56" t="s">
        <v>404</v>
      </c>
      <c r="F115" s="56" t="s">
        <v>28</v>
      </c>
      <c r="G115" s="57">
        <v>9</v>
      </c>
      <c r="H115" s="57">
        <v>20</v>
      </c>
      <c r="I115" s="57">
        <v>0</v>
      </c>
      <c r="J115" s="57">
        <v>0</v>
      </c>
      <c r="K115" s="57">
        <v>1</v>
      </c>
      <c r="L115" s="57">
        <v>11</v>
      </c>
      <c r="M115" s="57">
        <v>12</v>
      </c>
      <c r="N115" s="57">
        <v>17</v>
      </c>
      <c r="O115" s="55">
        <f t="shared" si="4"/>
        <v>0</v>
      </c>
      <c r="P115" s="55">
        <f t="shared" si="5"/>
        <v>0</v>
      </c>
      <c r="Q115" s="55">
        <f t="shared" si="6"/>
        <v>91.66666666666666</v>
      </c>
      <c r="R115" s="55">
        <f t="shared" si="7"/>
        <v>88.88888888888889</v>
      </c>
      <c r="S115" s="37"/>
      <c r="T115" s="44"/>
      <c r="U115" s="37"/>
      <c r="V115" s="37"/>
      <c r="W115" s="37"/>
      <c r="X115" s="37"/>
    </row>
    <row r="116" spans="1:24" ht="12.75">
      <c r="A116" s="1" t="s">
        <v>248</v>
      </c>
      <c r="B116" s="65" t="s">
        <v>109</v>
      </c>
      <c r="C116" s="56" t="s">
        <v>26</v>
      </c>
      <c r="D116" s="56" t="s">
        <v>26</v>
      </c>
      <c r="E116" s="56" t="s">
        <v>18</v>
      </c>
      <c r="F116" s="56" t="s">
        <v>25</v>
      </c>
      <c r="G116" s="57">
        <v>4898</v>
      </c>
      <c r="H116" s="57">
        <v>4026</v>
      </c>
      <c r="I116" s="57">
        <v>3192</v>
      </c>
      <c r="J116" s="57">
        <v>0</v>
      </c>
      <c r="K116" s="57">
        <v>1066</v>
      </c>
      <c r="L116" s="57">
        <v>1072</v>
      </c>
      <c r="M116" s="57">
        <v>5330</v>
      </c>
      <c r="N116" s="57">
        <v>3594</v>
      </c>
      <c r="O116" s="55">
        <f t="shared" si="4"/>
        <v>74.96477219351809</v>
      </c>
      <c r="P116" s="55">
        <f t="shared" si="5"/>
        <v>74.96477219351809</v>
      </c>
      <c r="Q116" s="55">
        <f t="shared" si="6"/>
        <v>20.112570356472794</v>
      </c>
      <c r="R116" s="55">
        <f t="shared" si="7"/>
        <v>-26.62311147407105</v>
      </c>
      <c r="S116" s="37"/>
      <c r="T116" s="44"/>
      <c r="U116" s="37"/>
      <c r="V116" s="37"/>
      <c r="W116" s="37"/>
      <c r="X116" s="37"/>
    </row>
    <row r="117" spans="1:24" ht="12.75">
      <c r="A117" s="1" t="s">
        <v>248</v>
      </c>
      <c r="B117" s="65" t="s">
        <v>109</v>
      </c>
      <c r="C117" s="56" t="s">
        <v>26</v>
      </c>
      <c r="D117" s="56" t="s">
        <v>26</v>
      </c>
      <c r="E117" s="56" t="s">
        <v>18</v>
      </c>
      <c r="F117" s="56" t="s">
        <v>28</v>
      </c>
      <c r="G117" s="57">
        <v>543</v>
      </c>
      <c r="H117" s="57">
        <v>840</v>
      </c>
      <c r="I117" s="57">
        <v>113</v>
      </c>
      <c r="J117" s="57">
        <v>0</v>
      </c>
      <c r="K117" s="57">
        <v>466</v>
      </c>
      <c r="L117" s="57">
        <v>652</v>
      </c>
      <c r="M117" s="57">
        <v>1231</v>
      </c>
      <c r="N117" s="57">
        <v>152</v>
      </c>
      <c r="O117" s="55">
        <f t="shared" si="4"/>
        <v>19.516407599309154</v>
      </c>
      <c r="P117" s="55">
        <f t="shared" si="5"/>
        <v>19.516407599309154</v>
      </c>
      <c r="Q117" s="55">
        <f t="shared" si="6"/>
        <v>52.96506904955321</v>
      </c>
      <c r="R117" s="55">
        <f t="shared" si="7"/>
        <v>-72.00736648250461</v>
      </c>
      <c r="S117" s="37"/>
      <c r="T117" s="44"/>
      <c r="U117" s="37"/>
      <c r="V117" s="37"/>
      <c r="W117" s="37"/>
      <c r="X117" s="37"/>
    </row>
    <row r="118" spans="1:24" ht="12.75">
      <c r="A118" s="1" t="s">
        <v>249</v>
      </c>
      <c r="B118" s="65" t="s">
        <v>110</v>
      </c>
      <c r="C118" s="56" t="s">
        <v>26</v>
      </c>
      <c r="D118" s="56" t="s">
        <v>26</v>
      </c>
      <c r="E118" s="56" t="s">
        <v>18</v>
      </c>
      <c r="F118" s="56" t="s">
        <v>27</v>
      </c>
      <c r="G118" s="57">
        <v>1773</v>
      </c>
      <c r="H118" s="57">
        <v>3905</v>
      </c>
      <c r="I118" s="57">
        <v>632</v>
      </c>
      <c r="J118" s="57">
        <v>0</v>
      </c>
      <c r="K118" s="57">
        <v>27</v>
      </c>
      <c r="L118" s="57">
        <v>2948</v>
      </c>
      <c r="M118" s="57">
        <v>3607</v>
      </c>
      <c r="N118" s="57">
        <v>2071</v>
      </c>
      <c r="O118" s="55">
        <f t="shared" si="4"/>
        <v>95.90288315629742</v>
      </c>
      <c r="P118" s="55">
        <f t="shared" si="5"/>
        <v>95.90288315629742</v>
      </c>
      <c r="Q118" s="55">
        <f t="shared" si="6"/>
        <v>81.72996950374272</v>
      </c>
      <c r="R118" s="55">
        <f t="shared" si="7"/>
        <v>16.807670614777216</v>
      </c>
      <c r="S118" s="37"/>
      <c r="T118" s="44"/>
      <c r="U118" s="37"/>
      <c r="V118" s="37"/>
      <c r="W118" s="37"/>
      <c r="X118" s="37"/>
    </row>
    <row r="119" spans="1:24" ht="12.75">
      <c r="A119" s="1" t="s">
        <v>250</v>
      </c>
      <c r="B119" s="65" t="s">
        <v>361</v>
      </c>
      <c r="C119" s="56" t="s">
        <v>26</v>
      </c>
      <c r="D119" s="56" t="s">
        <v>26</v>
      </c>
      <c r="E119" s="56" t="s">
        <v>18</v>
      </c>
      <c r="F119" s="56" t="s">
        <v>25</v>
      </c>
      <c r="G119" s="57">
        <v>1858</v>
      </c>
      <c r="H119" s="57">
        <v>67</v>
      </c>
      <c r="I119" s="57">
        <v>89</v>
      </c>
      <c r="J119" s="57">
        <v>0</v>
      </c>
      <c r="K119" s="57">
        <v>16</v>
      </c>
      <c r="L119" s="57">
        <v>45</v>
      </c>
      <c r="M119" s="57">
        <v>150</v>
      </c>
      <c r="N119" s="57">
        <v>1775</v>
      </c>
      <c r="O119" s="55">
        <f t="shared" si="4"/>
        <v>84.76190476190476</v>
      </c>
      <c r="P119" s="55">
        <f t="shared" si="5"/>
        <v>84.76190476190476</v>
      </c>
      <c r="Q119" s="55">
        <f t="shared" si="6"/>
        <v>30</v>
      </c>
      <c r="R119" s="55">
        <f t="shared" si="7"/>
        <v>-4.467168998923573</v>
      </c>
      <c r="S119" s="37"/>
      <c r="T119" s="44"/>
      <c r="U119" s="37"/>
      <c r="V119" s="37"/>
      <c r="W119" s="37"/>
      <c r="X119" s="37"/>
    </row>
    <row r="120" spans="1:24" ht="12.75">
      <c r="A120" s="1" t="s">
        <v>251</v>
      </c>
      <c r="B120" s="65" t="s">
        <v>112</v>
      </c>
      <c r="C120" s="56" t="s">
        <v>26</v>
      </c>
      <c r="D120" s="56" t="s">
        <v>26</v>
      </c>
      <c r="E120" s="56" t="s">
        <v>18</v>
      </c>
      <c r="F120" s="56" t="s">
        <v>25</v>
      </c>
      <c r="G120" s="57">
        <v>3800</v>
      </c>
      <c r="H120" s="57">
        <v>846</v>
      </c>
      <c r="I120" s="57">
        <v>50</v>
      </c>
      <c r="J120" s="57">
        <v>0</v>
      </c>
      <c r="K120" s="57">
        <v>4</v>
      </c>
      <c r="L120" s="57">
        <v>1519</v>
      </c>
      <c r="M120" s="57">
        <v>1573</v>
      </c>
      <c r="N120" s="57">
        <v>3073</v>
      </c>
      <c r="O120" s="55">
        <f t="shared" si="4"/>
        <v>92.5925925925926</v>
      </c>
      <c r="P120" s="55">
        <f t="shared" si="5"/>
        <v>92.5925925925926</v>
      </c>
      <c r="Q120" s="55">
        <f t="shared" si="6"/>
        <v>96.56706929434202</v>
      </c>
      <c r="R120" s="55">
        <f t="shared" si="7"/>
        <v>-19.13157894736842</v>
      </c>
      <c r="S120" s="37"/>
      <c r="T120" s="44"/>
      <c r="U120" s="37"/>
      <c r="V120" s="37"/>
      <c r="W120" s="37"/>
      <c r="X120" s="37"/>
    </row>
    <row r="121" spans="1:24" ht="12.75">
      <c r="A121" s="1" t="s">
        <v>377</v>
      </c>
      <c r="B121" s="65" t="s">
        <v>111</v>
      </c>
      <c r="C121" s="56" t="s">
        <v>26</v>
      </c>
      <c r="D121" s="56" t="s">
        <v>26</v>
      </c>
      <c r="E121" s="56" t="s">
        <v>404</v>
      </c>
      <c r="F121" s="56" t="s">
        <v>25</v>
      </c>
      <c r="G121" s="57">
        <v>470</v>
      </c>
      <c r="H121" s="57">
        <v>1939</v>
      </c>
      <c r="I121" s="57">
        <v>24</v>
      </c>
      <c r="J121" s="57">
        <v>0</v>
      </c>
      <c r="K121" s="57">
        <v>1309</v>
      </c>
      <c r="L121" s="57">
        <v>717</v>
      </c>
      <c r="M121" s="57">
        <v>2050</v>
      </c>
      <c r="N121" s="57">
        <v>539</v>
      </c>
      <c r="O121" s="55">
        <f t="shared" si="4"/>
        <v>1.8004501125281318</v>
      </c>
      <c r="P121" s="55">
        <f t="shared" si="5"/>
        <v>1.8004501125281318</v>
      </c>
      <c r="Q121" s="55">
        <f t="shared" si="6"/>
        <v>34.97560975609756</v>
      </c>
      <c r="R121" s="55">
        <f t="shared" si="7"/>
        <v>14.680851063829786</v>
      </c>
      <c r="S121" s="37"/>
      <c r="T121" s="44"/>
      <c r="U121" s="37"/>
      <c r="V121" s="37"/>
      <c r="W121" s="37"/>
      <c r="X121" s="37"/>
    </row>
    <row r="122" spans="1:24" ht="12.75">
      <c r="A122" s="1" t="s">
        <v>377</v>
      </c>
      <c r="B122" s="65" t="s">
        <v>111</v>
      </c>
      <c r="C122" s="56" t="s">
        <v>26</v>
      </c>
      <c r="D122" s="56" t="s">
        <v>26</v>
      </c>
      <c r="E122" s="56" t="s">
        <v>404</v>
      </c>
      <c r="F122" s="56" t="s">
        <v>345</v>
      </c>
      <c r="G122" s="57">
        <v>2808</v>
      </c>
      <c r="H122" s="57">
        <v>1466</v>
      </c>
      <c r="I122" s="57">
        <v>0</v>
      </c>
      <c r="J122" s="57">
        <v>2</v>
      </c>
      <c r="K122" s="57">
        <v>543</v>
      </c>
      <c r="L122" s="57">
        <v>0</v>
      </c>
      <c r="M122" s="57">
        <v>545</v>
      </c>
      <c r="N122" s="57">
        <v>3729</v>
      </c>
      <c r="O122" s="55">
        <f t="shared" si="4"/>
        <v>0</v>
      </c>
      <c r="P122" s="55">
        <f t="shared" si="5"/>
        <v>0.3669724770642202</v>
      </c>
      <c r="Q122" s="55">
        <f t="shared" si="6"/>
        <v>0</v>
      </c>
      <c r="R122" s="55">
        <f t="shared" si="7"/>
        <v>32.7991452991453</v>
      </c>
      <c r="S122" s="37"/>
      <c r="T122" s="44"/>
      <c r="U122" s="37"/>
      <c r="V122" s="37"/>
      <c r="W122" s="37"/>
      <c r="X122" s="37"/>
    </row>
    <row r="123" spans="1:24" ht="12.75">
      <c r="A123" s="1" t="s">
        <v>377</v>
      </c>
      <c r="B123" s="65" t="s">
        <v>111</v>
      </c>
      <c r="C123" s="56" t="s">
        <v>26</v>
      </c>
      <c r="D123" s="56" t="s">
        <v>26</v>
      </c>
      <c r="E123" s="56" t="s">
        <v>404</v>
      </c>
      <c r="F123" s="56" t="s">
        <v>28</v>
      </c>
      <c r="G123" s="57">
        <v>2276</v>
      </c>
      <c r="H123" s="57">
        <v>1452</v>
      </c>
      <c r="I123" s="57">
        <v>129</v>
      </c>
      <c r="J123" s="57">
        <v>0</v>
      </c>
      <c r="K123" s="57">
        <v>2557</v>
      </c>
      <c r="L123" s="57">
        <v>181</v>
      </c>
      <c r="M123" s="57">
        <v>2867</v>
      </c>
      <c r="N123" s="57">
        <v>861</v>
      </c>
      <c r="O123" s="55">
        <f t="shared" si="4"/>
        <v>4.802680565897245</v>
      </c>
      <c r="P123" s="55">
        <f t="shared" si="5"/>
        <v>4.802680565897245</v>
      </c>
      <c r="Q123" s="55">
        <f t="shared" si="6"/>
        <v>6.313219393093826</v>
      </c>
      <c r="R123" s="55">
        <f t="shared" si="7"/>
        <v>-62.17047451669596</v>
      </c>
      <c r="S123" s="37"/>
      <c r="T123" s="44"/>
      <c r="U123" s="37"/>
      <c r="V123" s="37"/>
      <c r="W123" s="37"/>
      <c r="X123" s="37"/>
    </row>
    <row r="124" spans="1:24" ht="12.75">
      <c r="A124" s="1" t="s">
        <v>378</v>
      </c>
      <c r="B124" s="65" t="s">
        <v>113</v>
      </c>
      <c r="C124" s="56" t="s">
        <v>26</v>
      </c>
      <c r="D124" s="56" t="s">
        <v>26</v>
      </c>
      <c r="E124" s="56" t="s">
        <v>404</v>
      </c>
      <c r="F124" s="56" t="s">
        <v>25</v>
      </c>
      <c r="G124" s="57">
        <v>4144</v>
      </c>
      <c r="H124" s="57">
        <v>1448</v>
      </c>
      <c r="I124" s="57">
        <v>17</v>
      </c>
      <c r="J124" s="57">
        <v>0</v>
      </c>
      <c r="K124" s="57">
        <v>0</v>
      </c>
      <c r="L124" s="57">
        <v>0</v>
      </c>
      <c r="M124" s="57">
        <v>17</v>
      </c>
      <c r="N124" s="57">
        <v>5575</v>
      </c>
      <c r="O124" s="55">
        <f t="shared" si="4"/>
        <v>100</v>
      </c>
      <c r="P124" s="55">
        <f t="shared" si="5"/>
        <v>100</v>
      </c>
      <c r="Q124" s="55">
        <f t="shared" si="6"/>
        <v>0</v>
      </c>
      <c r="R124" s="55">
        <f t="shared" si="7"/>
        <v>34.53185328185328</v>
      </c>
      <c r="S124" s="37"/>
      <c r="T124" s="44"/>
      <c r="U124" s="37"/>
      <c r="V124" s="37"/>
      <c r="W124" s="37"/>
      <c r="X124" s="37"/>
    </row>
    <row r="125" spans="1:24" ht="12.75">
      <c r="A125" s="1" t="s">
        <v>379</v>
      </c>
      <c r="B125" s="65" t="s">
        <v>114</v>
      </c>
      <c r="C125" s="56" t="s">
        <v>26</v>
      </c>
      <c r="D125" s="56" t="s">
        <v>26</v>
      </c>
      <c r="E125" s="56" t="s">
        <v>404</v>
      </c>
      <c r="F125" s="56" t="s">
        <v>25</v>
      </c>
      <c r="G125" s="57">
        <v>4365</v>
      </c>
      <c r="H125" s="57">
        <v>10052</v>
      </c>
      <c r="I125" s="57">
        <v>1617</v>
      </c>
      <c r="J125" s="57">
        <v>1463</v>
      </c>
      <c r="K125" s="57">
        <v>7016</v>
      </c>
      <c r="L125" s="57">
        <v>0</v>
      </c>
      <c r="M125" s="57">
        <v>10096</v>
      </c>
      <c r="N125" s="57">
        <v>4076</v>
      </c>
      <c r="O125" s="55">
        <f t="shared" si="4"/>
        <v>16.016244057052297</v>
      </c>
      <c r="P125" s="55">
        <f t="shared" si="5"/>
        <v>30.507131537242472</v>
      </c>
      <c r="Q125" s="55">
        <f t="shared" si="6"/>
        <v>0</v>
      </c>
      <c r="R125" s="55">
        <f t="shared" si="7"/>
        <v>-6.620847651775487</v>
      </c>
      <c r="S125" s="37"/>
      <c r="T125" s="44"/>
      <c r="U125" s="37"/>
      <c r="V125" s="37"/>
      <c r="W125" s="37"/>
      <c r="X125" s="37"/>
    </row>
    <row r="126" spans="1:24" ht="12.75">
      <c r="A126" s="1" t="s">
        <v>253</v>
      </c>
      <c r="B126" s="65" t="s">
        <v>116</v>
      </c>
      <c r="C126" s="56" t="s">
        <v>26</v>
      </c>
      <c r="D126" s="56" t="s">
        <v>26</v>
      </c>
      <c r="E126" s="56" t="s">
        <v>404</v>
      </c>
      <c r="F126" s="56" t="s">
        <v>25</v>
      </c>
      <c r="G126" s="57">
        <v>1368</v>
      </c>
      <c r="H126" s="57">
        <v>1203</v>
      </c>
      <c r="I126" s="57">
        <v>26</v>
      </c>
      <c r="J126" s="57">
        <v>327</v>
      </c>
      <c r="K126" s="57">
        <v>1010</v>
      </c>
      <c r="L126" s="57">
        <v>93</v>
      </c>
      <c r="M126" s="57">
        <v>1456</v>
      </c>
      <c r="N126" s="57">
        <v>1115</v>
      </c>
      <c r="O126" s="55">
        <f t="shared" si="4"/>
        <v>1.9075568598679384</v>
      </c>
      <c r="P126" s="55">
        <f t="shared" si="5"/>
        <v>25.898752751283933</v>
      </c>
      <c r="Q126" s="55">
        <f t="shared" si="6"/>
        <v>6.387362637362637</v>
      </c>
      <c r="R126" s="55">
        <f t="shared" si="7"/>
        <v>-18.494152046783626</v>
      </c>
      <c r="S126" s="37"/>
      <c r="T126" s="44"/>
      <c r="U126" s="37"/>
      <c r="V126" s="37"/>
      <c r="W126" s="37"/>
      <c r="X126" s="37"/>
    </row>
    <row r="127" spans="1:24" ht="12.75">
      <c r="A127" s="1" t="s">
        <v>253</v>
      </c>
      <c r="B127" s="65" t="s">
        <v>116</v>
      </c>
      <c r="C127" s="56" t="s">
        <v>26</v>
      </c>
      <c r="D127" s="56" t="s">
        <v>26</v>
      </c>
      <c r="E127" s="56" t="s">
        <v>404</v>
      </c>
      <c r="F127" s="56" t="s">
        <v>29</v>
      </c>
      <c r="G127" s="57">
        <v>220</v>
      </c>
      <c r="H127" s="57">
        <v>55</v>
      </c>
      <c r="I127" s="57">
        <v>8</v>
      </c>
      <c r="J127" s="57">
        <v>0</v>
      </c>
      <c r="K127" s="57">
        <v>60</v>
      </c>
      <c r="L127" s="57">
        <v>0</v>
      </c>
      <c r="M127" s="57">
        <v>68</v>
      </c>
      <c r="N127" s="57">
        <v>207</v>
      </c>
      <c r="O127" s="55">
        <f t="shared" si="4"/>
        <v>11.76470588235294</v>
      </c>
      <c r="P127" s="55">
        <f t="shared" si="5"/>
        <v>11.76470588235294</v>
      </c>
      <c r="Q127" s="55">
        <f t="shared" si="6"/>
        <v>0</v>
      </c>
      <c r="R127" s="55">
        <f t="shared" si="7"/>
        <v>-5.909090909090909</v>
      </c>
      <c r="S127" s="37"/>
      <c r="T127" s="44"/>
      <c r="U127" s="37"/>
      <c r="V127" s="37"/>
      <c r="W127" s="37"/>
      <c r="X127" s="37"/>
    </row>
    <row r="128" spans="1:24" ht="12.75">
      <c r="A128" s="1" t="s">
        <v>253</v>
      </c>
      <c r="B128" s="65" t="s">
        <v>116</v>
      </c>
      <c r="C128" s="56" t="s">
        <v>26</v>
      </c>
      <c r="D128" s="56" t="s">
        <v>26</v>
      </c>
      <c r="E128" s="56" t="s">
        <v>404</v>
      </c>
      <c r="F128" s="56" t="s">
        <v>28</v>
      </c>
      <c r="G128" s="57">
        <v>1353</v>
      </c>
      <c r="H128" s="57">
        <v>859</v>
      </c>
      <c r="I128" s="57">
        <v>13</v>
      </c>
      <c r="J128" s="57">
        <v>36</v>
      </c>
      <c r="K128" s="57">
        <v>325</v>
      </c>
      <c r="L128" s="57">
        <v>113</v>
      </c>
      <c r="M128" s="57">
        <v>487</v>
      </c>
      <c r="N128" s="57">
        <v>1725</v>
      </c>
      <c r="O128" s="55">
        <f t="shared" si="4"/>
        <v>3.4759358288770055</v>
      </c>
      <c r="P128" s="55">
        <f t="shared" si="5"/>
        <v>13.101604278074866</v>
      </c>
      <c r="Q128" s="55">
        <f t="shared" si="6"/>
        <v>23.203285420944557</v>
      </c>
      <c r="R128" s="55">
        <f t="shared" si="7"/>
        <v>27.494456762749447</v>
      </c>
      <c r="S128" s="37"/>
      <c r="T128" s="44"/>
      <c r="U128" s="37"/>
      <c r="V128" s="37"/>
      <c r="W128" s="37"/>
      <c r="X128" s="37"/>
    </row>
    <row r="129" spans="1:24" ht="12.75">
      <c r="A129" s="1" t="s">
        <v>252</v>
      </c>
      <c r="B129" s="65" t="s">
        <v>115</v>
      </c>
      <c r="C129" s="56" t="s">
        <v>26</v>
      </c>
      <c r="D129" s="56" t="s">
        <v>26</v>
      </c>
      <c r="E129" s="56" t="s">
        <v>18</v>
      </c>
      <c r="F129" s="56" t="s">
        <v>25</v>
      </c>
      <c r="G129" s="57">
        <v>500</v>
      </c>
      <c r="H129" s="57">
        <v>2869</v>
      </c>
      <c r="I129" s="57">
        <v>661</v>
      </c>
      <c r="J129" s="57">
        <v>0</v>
      </c>
      <c r="K129" s="57">
        <v>491</v>
      </c>
      <c r="L129" s="57">
        <v>413</v>
      </c>
      <c r="M129" s="57">
        <v>1565</v>
      </c>
      <c r="N129" s="57">
        <v>1804</v>
      </c>
      <c r="O129" s="55">
        <f t="shared" si="4"/>
        <v>57.37847222222222</v>
      </c>
      <c r="P129" s="55">
        <f t="shared" si="5"/>
        <v>57.37847222222222</v>
      </c>
      <c r="Q129" s="55">
        <f t="shared" si="6"/>
        <v>26.389776357827476</v>
      </c>
      <c r="R129" s="55">
        <f t="shared" si="7"/>
        <v>260.8</v>
      </c>
      <c r="S129" s="37"/>
      <c r="T129" s="44"/>
      <c r="U129" s="37"/>
      <c r="V129" s="37"/>
      <c r="W129" s="37"/>
      <c r="X129" s="37"/>
    </row>
    <row r="130" spans="1:24" ht="12.75">
      <c r="A130" s="1" t="s">
        <v>252</v>
      </c>
      <c r="B130" s="65" t="s">
        <v>115</v>
      </c>
      <c r="C130" s="56" t="s">
        <v>26</v>
      </c>
      <c r="D130" s="56" t="s">
        <v>26</v>
      </c>
      <c r="E130" s="56" t="s">
        <v>18</v>
      </c>
      <c r="F130" s="56" t="s">
        <v>31</v>
      </c>
      <c r="G130" s="57">
        <v>53</v>
      </c>
      <c r="H130" s="57">
        <v>165</v>
      </c>
      <c r="I130" s="57">
        <v>2</v>
      </c>
      <c r="J130" s="57">
        <v>0</v>
      </c>
      <c r="K130" s="57">
        <v>2</v>
      </c>
      <c r="L130" s="57">
        <v>110</v>
      </c>
      <c r="M130" s="57">
        <v>114</v>
      </c>
      <c r="N130" s="57">
        <v>104</v>
      </c>
      <c r="O130" s="55">
        <f t="shared" si="4"/>
        <v>50</v>
      </c>
      <c r="P130" s="55">
        <f t="shared" si="5"/>
        <v>50</v>
      </c>
      <c r="Q130" s="55">
        <f t="shared" si="6"/>
        <v>96.49122807017544</v>
      </c>
      <c r="R130" s="55">
        <f t="shared" si="7"/>
        <v>96.22641509433963</v>
      </c>
      <c r="S130" s="37"/>
      <c r="T130" s="44"/>
      <c r="U130" s="37"/>
      <c r="V130" s="37"/>
      <c r="W130" s="37"/>
      <c r="X130" s="37"/>
    </row>
    <row r="131" spans="1:24" ht="12.75">
      <c r="A131" s="1" t="s">
        <v>252</v>
      </c>
      <c r="B131" s="65" t="s">
        <v>115</v>
      </c>
      <c r="C131" s="56" t="s">
        <v>26</v>
      </c>
      <c r="D131" s="56" t="s">
        <v>26</v>
      </c>
      <c r="E131" s="56" t="s">
        <v>18</v>
      </c>
      <c r="F131" s="56" t="s">
        <v>28</v>
      </c>
      <c r="G131" s="57">
        <v>50</v>
      </c>
      <c r="H131" s="57">
        <v>450</v>
      </c>
      <c r="I131" s="57">
        <v>20</v>
      </c>
      <c r="J131" s="57">
        <v>14</v>
      </c>
      <c r="K131" s="57">
        <v>180</v>
      </c>
      <c r="L131" s="57">
        <v>35</v>
      </c>
      <c r="M131" s="57">
        <v>249</v>
      </c>
      <c r="N131" s="57">
        <v>251</v>
      </c>
      <c r="O131" s="55">
        <f t="shared" si="4"/>
        <v>9.345794392523365</v>
      </c>
      <c r="P131" s="55">
        <f t="shared" si="5"/>
        <v>15.887850467289718</v>
      </c>
      <c r="Q131" s="55">
        <f t="shared" si="6"/>
        <v>14.056224899598394</v>
      </c>
      <c r="R131" s="55">
        <f t="shared" si="7"/>
        <v>401.99999999999994</v>
      </c>
      <c r="S131" s="37"/>
      <c r="T131" s="44"/>
      <c r="U131" s="37"/>
      <c r="V131" s="37"/>
      <c r="W131" s="37"/>
      <c r="X131" s="37"/>
    </row>
    <row r="132" spans="1:18" ht="12.75">
      <c r="A132" s="1" t="s">
        <v>254</v>
      </c>
      <c r="B132" s="65" t="s">
        <v>117</v>
      </c>
      <c r="C132" s="56" t="s">
        <v>26</v>
      </c>
      <c r="D132" s="56" t="s">
        <v>26</v>
      </c>
      <c r="E132" s="56" t="s">
        <v>30</v>
      </c>
      <c r="F132" s="56" t="s">
        <v>27</v>
      </c>
      <c r="G132" s="57">
        <v>119</v>
      </c>
      <c r="H132" s="57">
        <v>544</v>
      </c>
      <c r="I132" s="57">
        <v>65</v>
      </c>
      <c r="J132" s="57">
        <v>0</v>
      </c>
      <c r="K132" s="57">
        <v>212</v>
      </c>
      <c r="L132" s="57">
        <v>72</v>
      </c>
      <c r="M132" s="57">
        <v>349</v>
      </c>
      <c r="N132" s="57">
        <v>314</v>
      </c>
      <c r="O132" s="55">
        <f t="shared" si="4"/>
        <v>23.465703971119133</v>
      </c>
      <c r="P132" s="55">
        <f t="shared" si="5"/>
        <v>23.465703971119133</v>
      </c>
      <c r="Q132" s="55">
        <f t="shared" si="6"/>
        <v>20.630372492836678</v>
      </c>
      <c r="R132" s="55">
        <f t="shared" si="7"/>
        <v>163.8655462184874</v>
      </c>
    </row>
    <row r="133" spans="1:24" ht="12.75">
      <c r="A133" s="1" t="s">
        <v>255</v>
      </c>
      <c r="B133" s="65" t="s">
        <v>118</v>
      </c>
      <c r="C133" s="56" t="s">
        <v>26</v>
      </c>
      <c r="D133" s="56" t="s">
        <v>26</v>
      </c>
      <c r="E133" s="56" t="s">
        <v>18</v>
      </c>
      <c r="F133" s="56" t="s">
        <v>25</v>
      </c>
      <c r="G133" s="57">
        <v>17883</v>
      </c>
      <c r="H133" s="57">
        <v>19317</v>
      </c>
      <c r="I133" s="57">
        <v>7392</v>
      </c>
      <c r="J133" s="57">
        <v>0</v>
      </c>
      <c r="K133" s="57">
        <v>900</v>
      </c>
      <c r="L133" s="57">
        <v>2369</v>
      </c>
      <c r="M133" s="57">
        <v>10661</v>
      </c>
      <c r="N133" s="57">
        <v>26539</v>
      </c>
      <c r="O133" s="55">
        <f t="shared" si="4"/>
        <v>89.14616497829233</v>
      </c>
      <c r="P133" s="55">
        <f t="shared" si="5"/>
        <v>89.14616497829233</v>
      </c>
      <c r="Q133" s="55">
        <f t="shared" si="6"/>
        <v>22.221180001875997</v>
      </c>
      <c r="R133" s="55">
        <f t="shared" si="7"/>
        <v>48.40351171503663</v>
      </c>
      <c r="S133" s="37"/>
      <c r="T133" s="44"/>
      <c r="U133" s="37"/>
      <c r="V133" s="37"/>
      <c r="W133" s="37"/>
      <c r="X133" s="37"/>
    </row>
    <row r="134" spans="1:24" ht="12.75">
      <c r="A134" s="1" t="s">
        <v>255</v>
      </c>
      <c r="B134" s="65" t="s">
        <v>118</v>
      </c>
      <c r="C134" s="56" t="s">
        <v>26</v>
      </c>
      <c r="D134" s="56" t="s">
        <v>26</v>
      </c>
      <c r="E134" s="56" t="s">
        <v>18</v>
      </c>
      <c r="F134" s="56" t="s">
        <v>28</v>
      </c>
      <c r="G134" s="57">
        <v>1075</v>
      </c>
      <c r="H134" s="57">
        <v>807</v>
      </c>
      <c r="I134" s="57">
        <v>254</v>
      </c>
      <c r="J134" s="57">
        <v>0</v>
      </c>
      <c r="K134" s="57">
        <v>182</v>
      </c>
      <c r="L134" s="57">
        <v>19</v>
      </c>
      <c r="M134" s="57">
        <v>455</v>
      </c>
      <c r="N134" s="57">
        <v>1427</v>
      </c>
      <c r="O134" s="55">
        <f t="shared" si="4"/>
        <v>58.256880733944946</v>
      </c>
      <c r="P134" s="55">
        <f t="shared" si="5"/>
        <v>58.256880733944946</v>
      </c>
      <c r="Q134" s="55">
        <f t="shared" si="6"/>
        <v>4.175824175824175</v>
      </c>
      <c r="R134" s="55">
        <f t="shared" si="7"/>
        <v>32.74418604651162</v>
      </c>
      <c r="S134" s="37"/>
      <c r="T134" s="44"/>
      <c r="U134" s="37"/>
      <c r="V134" s="37"/>
      <c r="W134" s="37"/>
      <c r="X134" s="37"/>
    </row>
    <row r="135" spans="1:24" ht="12.75">
      <c r="A135" s="1" t="s">
        <v>258</v>
      </c>
      <c r="B135" s="65" t="s">
        <v>121</v>
      </c>
      <c r="C135" s="56" t="s">
        <v>26</v>
      </c>
      <c r="D135" s="56" t="s">
        <v>26</v>
      </c>
      <c r="E135" s="56" t="s">
        <v>18</v>
      </c>
      <c r="F135" s="56" t="s">
        <v>25</v>
      </c>
      <c r="G135" s="57">
        <v>2985</v>
      </c>
      <c r="H135" s="57">
        <v>360</v>
      </c>
      <c r="I135" s="57">
        <v>14</v>
      </c>
      <c r="J135" s="57">
        <v>0</v>
      </c>
      <c r="K135" s="57">
        <v>24</v>
      </c>
      <c r="L135" s="57">
        <v>32</v>
      </c>
      <c r="M135" s="57">
        <v>70</v>
      </c>
      <c r="N135" s="57">
        <v>3275</v>
      </c>
      <c r="O135" s="55">
        <f t="shared" si="4"/>
        <v>36.84210526315789</v>
      </c>
      <c r="P135" s="55">
        <f t="shared" si="5"/>
        <v>36.84210526315789</v>
      </c>
      <c r="Q135" s="55">
        <f t="shared" si="6"/>
        <v>45.714285714285715</v>
      </c>
      <c r="R135" s="55">
        <f t="shared" si="7"/>
        <v>9.715242881072026</v>
      </c>
      <c r="S135" s="37"/>
      <c r="T135" s="44"/>
      <c r="U135" s="37"/>
      <c r="V135" s="37"/>
      <c r="W135" s="37"/>
      <c r="X135" s="37"/>
    </row>
    <row r="136" spans="1:24" ht="12.75">
      <c r="A136" s="1" t="s">
        <v>256</v>
      </c>
      <c r="B136" s="65" t="s">
        <v>119</v>
      </c>
      <c r="C136" s="56" t="s">
        <v>26</v>
      </c>
      <c r="D136" s="56" t="s">
        <v>26</v>
      </c>
      <c r="E136" s="56" t="s">
        <v>404</v>
      </c>
      <c r="F136" s="56" t="s">
        <v>25</v>
      </c>
      <c r="G136" s="57">
        <v>111</v>
      </c>
      <c r="H136" s="57">
        <v>278</v>
      </c>
      <c r="I136" s="57">
        <v>0</v>
      </c>
      <c r="J136" s="57">
        <v>0</v>
      </c>
      <c r="K136" s="57">
        <v>25</v>
      </c>
      <c r="L136" s="57">
        <v>177</v>
      </c>
      <c r="M136" s="57">
        <v>202</v>
      </c>
      <c r="N136" s="57">
        <v>187</v>
      </c>
      <c r="O136" s="55">
        <f aca="true" t="shared" si="8" ref="O136:O199">IF(SUM(I136:K136)=0,"..",I136/SUM(I136:K136)*100)</f>
        <v>0</v>
      </c>
      <c r="P136" s="55">
        <f aca="true" t="shared" si="9" ref="P136:P199">IF(SUM(I136:K136)=0,"..",SUM(I136:J136)/SUM(I136:K136)*100)</f>
        <v>0</v>
      </c>
      <c r="Q136" s="55">
        <f aca="true" t="shared" si="10" ref="Q136:Q199">IF(M136=0,"..",+(L136)/M136*100)</f>
        <v>87.62376237623762</v>
      </c>
      <c r="R136" s="55">
        <f aca="true" t="shared" si="11" ref="R136:R199">IF(G136=0,"..",+(N136-G136)/G136*100)</f>
        <v>68.46846846846847</v>
      </c>
      <c r="S136" s="37"/>
      <c r="T136" s="44"/>
      <c r="U136" s="37"/>
      <c r="V136" s="37"/>
      <c r="W136" s="37"/>
      <c r="X136" s="37"/>
    </row>
    <row r="137" spans="1:24" ht="12.75">
      <c r="A137" s="1" t="s">
        <v>256</v>
      </c>
      <c r="B137" s="65" t="s">
        <v>119</v>
      </c>
      <c r="C137" s="56" t="s">
        <v>26</v>
      </c>
      <c r="D137" s="56" t="s">
        <v>26</v>
      </c>
      <c r="E137" s="56" t="s">
        <v>18</v>
      </c>
      <c r="F137" s="56" t="s">
        <v>27</v>
      </c>
      <c r="G137" s="57">
        <v>384</v>
      </c>
      <c r="H137" s="57">
        <v>297</v>
      </c>
      <c r="I137" s="57">
        <v>279</v>
      </c>
      <c r="J137" s="57">
        <v>0</v>
      </c>
      <c r="K137" s="57">
        <v>13</v>
      </c>
      <c r="L137" s="57">
        <v>22</v>
      </c>
      <c r="M137" s="57">
        <v>314</v>
      </c>
      <c r="N137" s="57">
        <v>367</v>
      </c>
      <c r="O137" s="55">
        <f t="shared" si="8"/>
        <v>95.54794520547945</v>
      </c>
      <c r="P137" s="55">
        <f t="shared" si="9"/>
        <v>95.54794520547945</v>
      </c>
      <c r="Q137" s="55">
        <f t="shared" si="10"/>
        <v>7.006369426751593</v>
      </c>
      <c r="R137" s="55">
        <f t="shared" si="11"/>
        <v>-4.427083333333334</v>
      </c>
      <c r="S137" s="37"/>
      <c r="T137" s="44"/>
      <c r="U137" s="37"/>
      <c r="V137" s="37"/>
      <c r="W137" s="37"/>
      <c r="X137" s="37"/>
    </row>
    <row r="138" spans="1:24" ht="12.75">
      <c r="A138" s="1" t="s">
        <v>263</v>
      </c>
      <c r="B138" s="65" t="s">
        <v>129</v>
      </c>
      <c r="C138" s="56" t="s">
        <v>26</v>
      </c>
      <c r="D138" s="56" t="s">
        <v>26</v>
      </c>
      <c r="E138" s="56" t="s">
        <v>404</v>
      </c>
      <c r="F138" s="56" t="s">
        <v>25</v>
      </c>
      <c r="G138" s="57">
        <v>52</v>
      </c>
      <c r="H138" s="57">
        <v>61</v>
      </c>
      <c r="I138" s="57">
        <v>7</v>
      </c>
      <c r="J138" s="57">
        <v>18</v>
      </c>
      <c r="K138" s="57">
        <v>27</v>
      </c>
      <c r="L138" s="57">
        <v>8</v>
      </c>
      <c r="M138" s="57">
        <v>60</v>
      </c>
      <c r="N138" s="57">
        <v>53</v>
      </c>
      <c r="O138" s="55">
        <f t="shared" si="8"/>
        <v>13.461538461538462</v>
      </c>
      <c r="P138" s="55">
        <f t="shared" si="9"/>
        <v>48.07692307692308</v>
      </c>
      <c r="Q138" s="55">
        <f t="shared" si="10"/>
        <v>13.333333333333334</v>
      </c>
      <c r="R138" s="55">
        <f t="shared" si="11"/>
        <v>1.9230769230769231</v>
      </c>
      <c r="S138" s="37"/>
      <c r="T138" s="44"/>
      <c r="U138" s="37"/>
      <c r="V138" s="37"/>
      <c r="W138" s="37"/>
      <c r="X138" s="37"/>
    </row>
    <row r="139" spans="1:24" ht="12.75">
      <c r="A139" s="1" t="s">
        <v>261</v>
      </c>
      <c r="B139" s="65" t="s">
        <v>124</v>
      </c>
      <c r="C139" s="56" t="s">
        <v>26</v>
      </c>
      <c r="D139" s="56" t="s">
        <v>26</v>
      </c>
      <c r="E139" s="56" t="s">
        <v>18</v>
      </c>
      <c r="F139" s="56" t="s">
        <v>25</v>
      </c>
      <c r="G139" s="57">
        <v>472</v>
      </c>
      <c r="H139" s="57">
        <v>1774</v>
      </c>
      <c r="I139" s="57">
        <v>133</v>
      </c>
      <c r="J139" s="57">
        <v>9</v>
      </c>
      <c r="K139" s="57">
        <v>361</v>
      </c>
      <c r="L139" s="57">
        <v>538</v>
      </c>
      <c r="M139" s="57">
        <v>1041</v>
      </c>
      <c r="N139" s="57">
        <v>1205</v>
      </c>
      <c r="O139" s="55">
        <f t="shared" si="8"/>
        <v>26.44135188866799</v>
      </c>
      <c r="P139" s="55">
        <f t="shared" si="9"/>
        <v>28.230616302186878</v>
      </c>
      <c r="Q139" s="55">
        <f t="shared" si="10"/>
        <v>51.681075888568685</v>
      </c>
      <c r="R139" s="55">
        <f t="shared" si="11"/>
        <v>155.29661016949152</v>
      </c>
      <c r="S139" s="37"/>
      <c r="T139" s="44"/>
      <c r="U139" s="37"/>
      <c r="V139" s="37"/>
      <c r="W139" s="37"/>
      <c r="X139" s="37"/>
    </row>
    <row r="140" spans="1:24" ht="12.75">
      <c r="A140" s="1" t="s">
        <v>261</v>
      </c>
      <c r="B140" s="65" t="s">
        <v>124</v>
      </c>
      <c r="C140" s="56" t="s">
        <v>26</v>
      </c>
      <c r="D140" s="56" t="s">
        <v>26</v>
      </c>
      <c r="E140" s="56" t="s">
        <v>18</v>
      </c>
      <c r="F140" s="56" t="s">
        <v>31</v>
      </c>
      <c r="G140" s="57">
        <v>0</v>
      </c>
      <c r="H140" s="57">
        <v>45</v>
      </c>
      <c r="I140" s="57">
        <v>0</v>
      </c>
      <c r="J140" s="57">
        <v>0</v>
      </c>
      <c r="K140" s="57">
        <v>5</v>
      </c>
      <c r="L140" s="57">
        <v>12</v>
      </c>
      <c r="M140" s="57">
        <v>17</v>
      </c>
      <c r="N140" s="57">
        <v>28</v>
      </c>
      <c r="O140" s="55">
        <f t="shared" si="8"/>
        <v>0</v>
      </c>
      <c r="P140" s="55">
        <f t="shared" si="9"/>
        <v>0</v>
      </c>
      <c r="Q140" s="55">
        <f t="shared" si="10"/>
        <v>70.58823529411765</v>
      </c>
      <c r="R140" s="55" t="str">
        <f t="shared" si="11"/>
        <v>..</v>
      </c>
      <c r="S140" s="37"/>
      <c r="T140" s="44"/>
      <c r="U140" s="37"/>
      <c r="V140" s="37"/>
      <c r="W140" s="37"/>
      <c r="X140" s="37"/>
    </row>
    <row r="141" spans="1:24" ht="12.75">
      <c r="A141" s="1" t="s">
        <v>261</v>
      </c>
      <c r="B141" s="65" t="s">
        <v>124</v>
      </c>
      <c r="C141" s="56" t="s">
        <v>26</v>
      </c>
      <c r="D141" s="56" t="s">
        <v>26</v>
      </c>
      <c r="E141" s="56" t="s">
        <v>18</v>
      </c>
      <c r="F141" s="56" t="s">
        <v>28</v>
      </c>
      <c r="G141" s="57">
        <v>135</v>
      </c>
      <c r="H141" s="57">
        <v>264</v>
      </c>
      <c r="I141" s="57">
        <v>9</v>
      </c>
      <c r="J141" s="57">
        <v>1</v>
      </c>
      <c r="K141" s="57">
        <v>157</v>
      </c>
      <c r="L141" s="57">
        <v>48</v>
      </c>
      <c r="M141" s="57">
        <v>215</v>
      </c>
      <c r="N141" s="57">
        <v>184</v>
      </c>
      <c r="O141" s="55">
        <f t="shared" si="8"/>
        <v>5.389221556886228</v>
      </c>
      <c r="P141" s="55">
        <f t="shared" si="9"/>
        <v>5.9880239520958085</v>
      </c>
      <c r="Q141" s="55">
        <f t="shared" si="10"/>
        <v>22.325581395348838</v>
      </c>
      <c r="R141" s="55">
        <f t="shared" si="11"/>
        <v>36.2962962962963</v>
      </c>
      <c r="S141" s="37"/>
      <c r="T141" s="44"/>
      <c r="U141" s="37"/>
      <c r="V141" s="37"/>
      <c r="W141" s="37"/>
      <c r="X141" s="37"/>
    </row>
    <row r="142" spans="1:24" ht="12.75">
      <c r="A142" s="1" t="s">
        <v>259</v>
      </c>
      <c r="B142" s="65" t="s">
        <v>122</v>
      </c>
      <c r="C142" s="56" t="s">
        <v>26</v>
      </c>
      <c r="D142" s="56" t="s">
        <v>26</v>
      </c>
      <c r="E142" s="56" t="s">
        <v>30</v>
      </c>
      <c r="F142" s="56" t="s">
        <v>27</v>
      </c>
      <c r="G142" s="57">
        <v>535</v>
      </c>
      <c r="H142" s="57">
        <v>7</v>
      </c>
      <c r="I142" s="57">
        <v>173</v>
      </c>
      <c r="J142" s="57">
        <v>9</v>
      </c>
      <c r="K142" s="57">
        <v>330</v>
      </c>
      <c r="L142" s="57">
        <v>2</v>
      </c>
      <c r="M142" s="57">
        <v>514</v>
      </c>
      <c r="N142" s="57">
        <v>28</v>
      </c>
      <c r="O142" s="55">
        <f t="shared" si="8"/>
        <v>33.7890625</v>
      </c>
      <c r="P142" s="55">
        <f t="shared" si="9"/>
        <v>35.546875</v>
      </c>
      <c r="Q142" s="55">
        <f t="shared" si="10"/>
        <v>0.38910505836575876</v>
      </c>
      <c r="R142" s="55">
        <f t="shared" si="11"/>
        <v>-94.76635514018692</v>
      </c>
      <c r="S142" s="37"/>
      <c r="T142" s="44"/>
      <c r="U142" s="37"/>
      <c r="V142" s="37"/>
      <c r="W142" s="37"/>
      <c r="X142" s="37"/>
    </row>
    <row r="143" spans="1:24" ht="22.5">
      <c r="A143" s="1" t="s">
        <v>260</v>
      </c>
      <c r="B143" s="65" t="s">
        <v>123</v>
      </c>
      <c r="C143" s="56" t="s">
        <v>26</v>
      </c>
      <c r="D143" s="56" t="s">
        <v>26</v>
      </c>
      <c r="E143" s="56" t="s">
        <v>18</v>
      </c>
      <c r="F143" s="56" t="s">
        <v>25</v>
      </c>
      <c r="G143" s="57">
        <v>3237</v>
      </c>
      <c r="H143" s="57">
        <v>1699</v>
      </c>
      <c r="I143" s="57">
        <v>791</v>
      </c>
      <c r="J143" s="57">
        <v>0</v>
      </c>
      <c r="K143" s="57">
        <v>18</v>
      </c>
      <c r="L143" s="57">
        <v>933</v>
      </c>
      <c r="M143" s="57">
        <v>1742</v>
      </c>
      <c r="N143" s="57">
        <v>3194</v>
      </c>
      <c r="O143" s="55">
        <f t="shared" si="8"/>
        <v>97.77503090234858</v>
      </c>
      <c r="P143" s="55">
        <f t="shared" si="9"/>
        <v>97.77503090234858</v>
      </c>
      <c r="Q143" s="55">
        <f t="shared" si="10"/>
        <v>53.55912743972445</v>
      </c>
      <c r="R143" s="55">
        <f t="shared" si="11"/>
        <v>-1.3283904850169912</v>
      </c>
      <c r="S143" s="37"/>
      <c r="T143" s="44"/>
      <c r="U143" s="37"/>
      <c r="V143" s="37"/>
      <c r="W143" s="37"/>
      <c r="X143" s="37"/>
    </row>
    <row r="144" spans="1:24" ht="12.75">
      <c r="A144" s="1" t="s">
        <v>380</v>
      </c>
      <c r="B144" s="65" t="s">
        <v>125</v>
      </c>
      <c r="C144" s="56" t="s">
        <v>26</v>
      </c>
      <c r="D144" s="56" t="s">
        <v>26</v>
      </c>
      <c r="E144" s="56" t="s">
        <v>404</v>
      </c>
      <c r="F144" s="56" t="s">
        <v>27</v>
      </c>
      <c r="G144" s="57">
        <v>47</v>
      </c>
      <c r="H144" s="57">
        <v>113</v>
      </c>
      <c r="I144" s="57">
        <v>0</v>
      </c>
      <c r="J144" s="57">
        <v>1</v>
      </c>
      <c r="K144" s="57">
        <v>60</v>
      </c>
      <c r="L144" s="57">
        <v>55</v>
      </c>
      <c r="M144" s="57">
        <v>116</v>
      </c>
      <c r="N144" s="57">
        <v>44</v>
      </c>
      <c r="O144" s="55">
        <f t="shared" si="8"/>
        <v>0</v>
      </c>
      <c r="P144" s="55">
        <f t="shared" si="9"/>
        <v>1.639344262295082</v>
      </c>
      <c r="Q144" s="55">
        <f t="shared" si="10"/>
        <v>47.41379310344828</v>
      </c>
      <c r="R144" s="55">
        <f t="shared" si="11"/>
        <v>-6.382978723404255</v>
      </c>
      <c r="S144" s="37"/>
      <c r="T144" s="44"/>
      <c r="U144" s="37"/>
      <c r="V144" s="37"/>
      <c r="W144" s="37"/>
      <c r="X144" s="37"/>
    </row>
    <row r="145" spans="1:24" ht="12.75">
      <c r="A145" s="1" t="s">
        <v>381</v>
      </c>
      <c r="B145" s="65" t="s">
        <v>127</v>
      </c>
      <c r="C145" s="56" t="s">
        <v>26</v>
      </c>
      <c r="D145" s="56" t="s">
        <v>26</v>
      </c>
      <c r="E145" s="56" t="s">
        <v>404</v>
      </c>
      <c r="F145" s="56" t="s">
        <v>25</v>
      </c>
      <c r="G145" s="57">
        <v>70</v>
      </c>
      <c r="H145" s="57">
        <v>373</v>
      </c>
      <c r="I145" s="57">
        <v>1</v>
      </c>
      <c r="J145" s="57">
        <v>14</v>
      </c>
      <c r="K145" s="57">
        <v>163</v>
      </c>
      <c r="L145" s="57">
        <v>194</v>
      </c>
      <c r="M145" s="57">
        <v>372</v>
      </c>
      <c r="N145" s="57">
        <v>71</v>
      </c>
      <c r="O145" s="55">
        <f t="shared" si="8"/>
        <v>0.5617977528089888</v>
      </c>
      <c r="P145" s="55">
        <f t="shared" si="9"/>
        <v>8.426966292134832</v>
      </c>
      <c r="Q145" s="55">
        <f t="shared" si="10"/>
        <v>52.1505376344086</v>
      </c>
      <c r="R145" s="55">
        <f t="shared" si="11"/>
        <v>1.4285714285714286</v>
      </c>
      <c r="S145" s="37"/>
      <c r="T145" s="44"/>
      <c r="U145" s="37"/>
      <c r="V145" s="37"/>
      <c r="W145" s="37"/>
      <c r="X145" s="37"/>
    </row>
    <row r="146" spans="1:24" ht="12.75">
      <c r="A146" s="1" t="s">
        <v>382</v>
      </c>
      <c r="B146" s="65" t="s">
        <v>128</v>
      </c>
      <c r="C146" s="56" t="s">
        <v>26</v>
      </c>
      <c r="D146" s="56" t="s">
        <v>26</v>
      </c>
      <c r="E146" s="56" t="s">
        <v>404</v>
      </c>
      <c r="F146" s="56" t="s">
        <v>25</v>
      </c>
      <c r="G146" s="57">
        <v>465</v>
      </c>
      <c r="H146" s="57">
        <v>744</v>
      </c>
      <c r="I146" s="57">
        <v>55</v>
      </c>
      <c r="J146" s="57">
        <v>14</v>
      </c>
      <c r="K146" s="57">
        <v>252</v>
      </c>
      <c r="L146" s="57">
        <v>198</v>
      </c>
      <c r="M146" s="57">
        <v>519</v>
      </c>
      <c r="N146" s="57">
        <v>682</v>
      </c>
      <c r="O146" s="55">
        <f t="shared" si="8"/>
        <v>17.133956386292834</v>
      </c>
      <c r="P146" s="55">
        <f t="shared" si="9"/>
        <v>21.49532710280374</v>
      </c>
      <c r="Q146" s="55">
        <f t="shared" si="10"/>
        <v>38.15028901734104</v>
      </c>
      <c r="R146" s="55">
        <f t="shared" si="11"/>
        <v>46.666666666666664</v>
      </c>
      <c r="S146" s="37"/>
      <c r="T146" s="44"/>
      <c r="U146" s="37"/>
      <c r="V146" s="37"/>
      <c r="W146" s="37"/>
      <c r="X146" s="37"/>
    </row>
    <row r="147" spans="1:24" ht="12.75">
      <c r="A147" s="1" t="s">
        <v>382</v>
      </c>
      <c r="B147" s="65" t="s">
        <v>128</v>
      </c>
      <c r="C147" s="56" t="s">
        <v>26</v>
      </c>
      <c r="D147" s="56" t="s">
        <v>26</v>
      </c>
      <c r="E147" s="56" t="s">
        <v>404</v>
      </c>
      <c r="F147" s="56" t="s">
        <v>29</v>
      </c>
      <c r="G147" s="57">
        <v>0</v>
      </c>
      <c r="H147" s="57">
        <v>71</v>
      </c>
      <c r="I147" s="57">
        <v>3</v>
      </c>
      <c r="J147" s="57">
        <v>1</v>
      </c>
      <c r="K147" s="57">
        <v>48</v>
      </c>
      <c r="L147" s="57">
        <v>4</v>
      </c>
      <c r="M147" s="57">
        <v>56</v>
      </c>
      <c r="N147" s="57">
        <v>15</v>
      </c>
      <c r="O147" s="55">
        <f t="shared" si="8"/>
        <v>5.769230769230769</v>
      </c>
      <c r="P147" s="55">
        <f t="shared" si="9"/>
        <v>7.6923076923076925</v>
      </c>
      <c r="Q147" s="55">
        <f t="shared" si="10"/>
        <v>7.142857142857142</v>
      </c>
      <c r="R147" s="55" t="str">
        <f t="shared" si="11"/>
        <v>..</v>
      </c>
      <c r="S147" s="37"/>
      <c r="T147" s="44"/>
      <c r="U147" s="37"/>
      <c r="V147" s="37"/>
      <c r="W147" s="37"/>
      <c r="X147" s="37"/>
    </row>
    <row r="148" spans="1:24" ht="12.75">
      <c r="A148" s="1" t="s">
        <v>382</v>
      </c>
      <c r="B148" s="65" t="s">
        <v>128</v>
      </c>
      <c r="C148" s="56" t="s">
        <v>26</v>
      </c>
      <c r="D148" s="56" t="s">
        <v>26</v>
      </c>
      <c r="E148" s="56" t="s">
        <v>404</v>
      </c>
      <c r="F148" s="56" t="s">
        <v>28</v>
      </c>
      <c r="G148" s="57">
        <v>0</v>
      </c>
      <c r="H148" s="57">
        <v>0</v>
      </c>
      <c r="I148" s="57">
        <v>9</v>
      </c>
      <c r="J148" s="57">
        <v>1</v>
      </c>
      <c r="K148" s="57">
        <v>85</v>
      </c>
      <c r="L148" s="57">
        <v>17</v>
      </c>
      <c r="M148" s="57">
        <v>112</v>
      </c>
      <c r="N148" s="57">
        <v>0</v>
      </c>
      <c r="O148" s="55">
        <f t="shared" si="8"/>
        <v>9.473684210526317</v>
      </c>
      <c r="P148" s="55">
        <f t="shared" si="9"/>
        <v>10.526315789473683</v>
      </c>
      <c r="Q148" s="55">
        <f t="shared" si="10"/>
        <v>15.178571428571427</v>
      </c>
      <c r="R148" s="55" t="str">
        <f t="shared" si="11"/>
        <v>..</v>
      </c>
      <c r="S148" s="37"/>
      <c r="T148" s="44"/>
      <c r="U148" s="37"/>
      <c r="V148" s="37"/>
      <c r="W148" s="37"/>
      <c r="X148" s="37"/>
    </row>
    <row r="149" spans="1:24" ht="12.75">
      <c r="A149" s="1" t="s">
        <v>270</v>
      </c>
      <c r="B149" s="65" t="s">
        <v>141</v>
      </c>
      <c r="C149" s="56" t="s">
        <v>26</v>
      </c>
      <c r="D149" s="56" t="s">
        <v>26</v>
      </c>
      <c r="E149" s="56" t="s">
        <v>404</v>
      </c>
      <c r="F149" s="56" t="s">
        <v>25</v>
      </c>
      <c r="G149" s="57">
        <v>3970</v>
      </c>
      <c r="H149" s="57">
        <v>3953</v>
      </c>
      <c r="I149" s="57">
        <v>523</v>
      </c>
      <c r="J149" s="57">
        <v>0</v>
      </c>
      <c r="K149" s="57">
        <v>0</v>
      </c>
      <c r="L149" s="57">
        <v>321</v>
      </c>
      <c r="M149" s="57">
        <v>844</v>
      </c>
      <c r="N149" s="57">
        <v>7079</v>
      </c>
      <c r="O149" s="55">
        <f t="shared" si="8"/>
        <v>100</v>
      </c>
      <c r="P149" s="55">
        <f t="shared" si="9"/>
        <v>100</v>
      </c>
      <c r="Q149" s="55">
        <f t="shared" si="10"/>
        <v>38.03317535545024</v>
      </c>
      <c r="R149" s="55">
        <f t="shared" si="11"/>
        <v>78.31234256926952</v>
      </c>
      <c r="S149" s="37"/>
      <c r="T149" s="44"/>
      <c r="U149" s="37"/>
      <c r="V149" s="37"/>
      <c r="W149" s="37"/>
      <c r="X149" s="37"/>
    </row>
    <row r="150" spans="1:24" ht="12.75">
      <c r="A150" s="1" t="s">
        <v>270</v>
      </c>
      <c r="B150" s="65" t="s">
        <v>141</v>
      </c>
      <c r="C150" s="56" t="s">
        <v>26</v>
      </c>
      <c r="D150" s="56" t="s">
        <v>26</v>
      </c>
      <c r="E150" s="56" t="s">
        <v>404</v>
      </c>
      <c r="F150" s="56" t="s">
        <v>28</v>
      </c>
      <c r="G150" s="57">
        <v>632</v>
      </c>
      <c r="H150" s="57">
        <v>1731</v>
      </c>
      <c r="I150" s="57">
        <v>0</v>
      </c>
      <c r="J150" s="57">
        <v>0</v>
      </c>
      <c r="K150" s="57">
        <v>0</v>
      </c>
      <c r="L150" s="57">
        <v>80</v>
      </c>
      <c r="M150" s="57">
        <v>80</v>
      </c>
      <c r="N150" s="57">
        <v>2283</v>
      </c>
      <c r="O150" s="55" t="str">
        <f t="shared" si="8"/>
        <v>..</v>
      </c>
      <c r="P150" s="55" t="str">
        <f t="shared" si="9"/>
        <v>..</v>
      </c>
      <c r="Q150" s="55">
        <f t="shared" si="10"/>
        <v>100</v>
      </c>
      <c r="R150" s="55">
        <f t="shared" si="11"/>
        <v>261.23417721518985</v>
      </c>
      <c r="S150" s="37"/>
      <c r="T150" s="44"/>
      <c r="U150" s="37"/>
      <c r="V150" s="37"/>
      <c r="W150" s="37"/>
      <c r="X150" s="37"/>
    </row>
    <row r="151" spans="1:24" ht="12.75">
      <c r="A151" s="1" t="s">
        <v>269</v>
      </c>
      <c r="B151" s="65" t="s">
        <v>399</v>
      </c>
      <c r="C151" s="56" t="s">
        <v>26</v>
      </c>
      <c r="D151" s="56" t="s">
        <v>26</v>
      </c>
      <c r="E151" s="56" t="s">
        <v>18</v>
      </c>
      <c r="F151" s="56" t="s">
        <v>25</v>
      </c>
      <c r="G151" s="57">
        <v>9944</v>
      </c>
      <c r="H151" s="57">
        <v>25632</v>
      </c>
      <c r="I151" s="57">
        <v>21908</v>
      </c>
      <c r="J151" s="57">
        <v>0</v>
      </c>
      <c r="K151" s="57">
        <v>386</v>
      </c>
      <c r="L151" s="57">
        <v>2319</v>
      </c>
      <c r="M151" s="57">
        <v>24613</v>
      </c>
      <c r="N151" s="57">
        <v>10963</v>
      </c>
      <c r="O151" s="55">
        <f t="shared" si="8"/>
        <v>98.26859244639813</v>
      </c>
      <c r="P151" s="55">
        <f t="shared" si="9"/>
        <v>98.26859244639813</v>
      </c>
      <c r="Q151" s="55">
        <f t="shared" si="10"/>
        <v>9.421850241742169</v>
      </c>
      <c r="R151" s="55">
        <f t="shared" si="11"/>
        <v>10.247385358004827</v>
      </c>
      <c r="S151" s="37"/>
      <c r="T151" s="44"/>
      <c r="U151" s="37"/>
      <c r="V151" s="37"/>
      <c r="W151" s="37"/>
      <c r="X151" s="37"/>
    </row>
    <row r="152" spans="1:24" ht="12.75">
      <c r="A152" s="1" t="s">
        <v>269</v>
      </c>
      <c r="B152" s="65" t="s">
        <v>140</v>
      </c>
      <c r="C152" s="56" t="s">
        <v>26</v>
      </c>
      <c r="D152" s="56" t="s">
        <v>26</v>
      </c>
      <c r="E152" s="56" t="s">
        <v>18</v>
      </c>
      <c r="F152" s="56" t="s">
        <v>28</v>
      </c>
      <c r="G152" s="57">
        <v>323</v>
      </c>
      <c r="H152" s="57">
        <v>365</v>
      </c>
      <c r="I152" s="57">
        <v>142</v>
      </c>
      <c r="J152" s="57">
        <v>0</v>
      </c>
      <c r="K152" s="57">
        <v>164</v>
      </c>
      <c r="L152" s="57">
        <v>6</v>
      </c>
      <c r="M152" s="57">
        <v>312</v>
      </c>
      <c r="N152" s="57">
        <v>376</v>
      </c>
      <c r="O152" s="55">
        <f t="shared" si="8"/>
        <v>46.40522875816993</v>
      </c>
      <c r="P152" s="55">
        <f t="shared" si="9"/>
        <v>46.40522875816993</v>
      </c>
      <c r="Q152" s="55">
        <f t="shared" si="10"/>
        <v>1.9230769230769231</v>
      </c>
      <c r="R152" s="55">
        <f t="shared" si="11"/>
        <v>16.408668730650156</v>
      </c>
      <c r="S152" s="37"/>
      <c r="T152" s="44"/>
      <c r="U152" s="37"/>
      <c r="V152" s="37"/>
      <c r="W152" s="37"/>
      <c r="X152" s="37"/>
    </row>
    <row r="153" spans="1:24" ht="12.75">
      <c r="A153" s="1" t="s">
        <v>268</v>
      </c>
      <c r="B153" s="65" t="s">
        <v>139</v>
      </c>
      <c r="C153" s="56" t="s">
        <v>26</v>
      </c>
      <c r="D153" s="56" t="s">
        <v>26</v>
      </c>
      <c r="E153" s="56" t="s">
        <v>404</v>
      </c>
      <c r="F153" s="56" t="s">
        <v>25</v>
      </c>
      <c r="G153" s="57">
        <v>1706</v>
      </c>
      <c r="H153" s="57">
        <v>45</v>
      </c>
      <c r="I153" s="57">
        <v>33</v>
      </c>
      <c r="J153" s="57">
        <v>0</v>
      </c>
      <c r="K153" s="57">
        <v>8</v>
      </c>
      <c r="L153" s="57">
        <v>7</v>
      </c>
      <c r="M153" s="57">
        <v>48</v>
      </c>
      <c r="N153" s="57">
        <v>1703</v>
      </c>
      <c r="O153" s="55">
        <f t="shared" si="8"/>
        <v>80.48780487804879</v>
      </c>
      <c r="P153" s="55">
        <f t="shared" si="9"/>
        <v>80.48780487804879</v>
      </c>
      <c r="Q153" s="55">
        <f t="shared" si="10"/>
        <v>14.583333333333334</v>
      </c>
      <c r="R153" s="55">
        <f t="shared" si="11"/>
        <v>-0.1758499413833529</v>
      </c>
      <c r="S153" s="37"/>
      <c r="T153" s="44"/>
      <c r="U153" s="37"/>
      <c r="V153" s="37"/>
      <c r="W153" s="37"/>
      <c r="X153" s="37"/>
    </row>
    <row r="154" spans="1:24" ht="12.75">
      <c r="A154" s="1" t="s">
        <v>384</v>
      </c>
      <c r="B154" s="65" t="s">
        <v>145</v>
      </c>
      <c r="C154" s="56" t="s">
        <v>26</v>
      </c>
      <c r="D154" s="56" t="s">
        <v>26</v>
      </c>
      <c r="E154" s="56" t="s">
        <v>404</v>
      </c>
      <c r="F154" s="56" t="s">
        <v>25</v>
      </c>
      <c r="G154" s="57">
        <v>202</v>
      </c>
      <c r="H154" s="57">
        <v>144</v>
      </c>
      <c r="I154" s="57">
        <v>44</v>
      </c>
      <c r="J154" s="57">
        <v>166</v>
      </c>
      <c r="K154" s="57">
        <v>120</v>
      </c>
      <c r="L154" s="57">
        <v>10</v>
      </c>
      <c r="M154" s="57">
        <v>340</v>
      </c>
      <c r="N154" s="57">
        <v>9</v>
      </c>
      <c r="O154" s="55">
        <f t="shared" si="8"/>
        <v>13.333333333333334</v>
      </c>
      <c r="P154" s="55">
        <f t="shared" si="9"/>
        <v>63.63636363636363</v>
      </c>
      <c r="Q154" s="55">
        <f t="shared" si="10"/>
        <v>2.941176470588235</v>
      </c>
      <c r="R154" s="55">
        <f t="shared" si="11"/>
        <v>-95.54455445544554</v>
      </c>
      <c r="S154" s="37"/>
      <c r="T154" s="44"/>
      <c r="U154" s="37"/>
      <c r="V154" s="37"/>
      <c r="W154" s="37"/>
      <c r="X154" s="37"/>
    </row>
    <row r="155" spans="1:24" ht="12.75">
      <c r="A155" s="1" t="s">
        <v>384</v>
      </c>
      <c r="B155" s="65" t="s">
        <v>145</v>
      </c>
      <c r="C155" s="56" t="s">
        <v>26</v>
      </c>
      <c r="D155" s="56" t="s">
        <v>26</v>
      </c>
      <c r="E155" s="56" t="s">
        <v>404</v>
      </c>
      <c r="F155" s="56" t="s">
        <v>28</v>
      </c>
      <c r="G155" s="57">
        <v>1174</v>
      </c>
      <c r="H155" s="57">
        <v>162</v>
      </c>
      <c r="I155" s="57">
        <v>0</v>
      </c>
      <c r="J155" s="57">
        <v>0</v>
      </c>
      <c r="K155" s="57">
        <v>36</v>
      </c>
      <c r="L155" s="57">
        <v>14</v>
      </c>
      <c r="M155" s="57">
        <v>50</v>
      </c>
      <c r="N155" s="57">
        <v>1286</v>
      </c>
      <c r="O155" s="55">
        <f t="shared" si="8"/>
        <v>0</v>
      </c>
      <c r="P155" s="55">
        <f t="shared" si="9"/>
        <v>0</v>
      </c>
      <c r="Q155" s="55">
        <f t="shared" si="10"/>
        <v>28.000000000000004</v>
      </c>
      <c r="R155" s="55">
        <f t="shared" si="11"/>
        <v>9.540034071550256</v>
      </c>
      <c r="S155" s="37"/>
      <c r="T155" s="44"/>
      <c r="U155" s="37"/>
      <c r="V155" s="37"/>
      <c r="W155" s="37"/>
      <c r="X155" s="37"/>
    </row>
    <row r="156" spans="1:24" ht="12.75">
      <c r="A156" s="1" t="s">
        <v>264</v>
      </c>
      <c r="B156" s="65" t="s">
        <v>130</v>
      </c>
      <c r="C156" s="56" t="s">
        <v>26</v>
      </c>
      <c r="D156" s="56" t="s">
        <v>26</v>
      </c>
      <c r="E156" s="56" t="s">
        <v>30</v>
      </c>
      <c r="F156" s="56" t="s">
        <v>27</v>
      </c>
      <c r="G156" s="57">
        <v>118</v>
      </c>
      <c r="H156" s="57">
        <v>283</v>
      </c>
      <c r="I156" s="57">
        <v>32</v>
      </c>
      <c r="J156" s="57">
        <v>0</v>
      </c>
      <c r="K156" s="57">
        <v>128</v>
      </c>
      <c r="L156" s="57">
        <v>0</v>
      </c>
      <c r="M156" s="57">
        <v>160</v>
      </c>
      <c r="N156" s="57">
        <v>241</v>
      </c>
      <c r="O156" s="55">
        <f t="shared" si="8"/>
        <v>20</v>
      </c>
      <c r="P156" s="55">
        <f t="shared" si="9"/>
        <v>20</v>
      </c>
      <c r="Q156" s="55">
        <f t="shared" si="10"/>
        <v>0</v>
      </c>
      <c r="R156" s="55">
        <f t="shared" si="11"/>
        <v>104.23728813559323</v>
      </c>
      <c r="S156" s="37"/>
      <c r="T156" s="44"/>
      <c r="U156" s="37"/>
      <c r="V156" s="37"/>
      <c r="W156" s="37"/>
      <c r="X156" s="37"/>
    </row>
    <row r="157" spans="1:24" ht="12.75">
      <c r="A157" s="1" t="s">
        <v>267</v>
      </c>
      <c r="B157" s="65" t="s">
        <v>138</v>
      </c>
      <c r="C157" s="56" t="s">
        <v>26</v>
      </c>
      <c r="D157" s="56" t="s">
        <v>26</v>
      </c>
      <c r="E157" s="56" t="s">
        <v>404</v>
      </c>
      <c r="F157" s="56" t="s">
        <v>25</v>
      </c>
      <c r="G157" s="57">
        <v>105</v>
      </c>
      <c r="H157" s="57">
        <v>1039</v>
      </c>
      <c r="I157" s="57">
        <v>223</v>
      </c>
      <c r="J157" s="57">
        <v>0</v>
      </c>
      <c r="K157" s="57">
        <v>255</v>
      </c>
      <c r="L157" s="57">
        <v>494</v>
      </c>
      <c r="M157" s="57">
        <v>972</v>
      </c>
      <c r="N157" s="57">
        <v>172</v>
      </c>
      <c r="O157" s="55">
        <f t="shared" si="8"/>
        <v>46.65271966527197</v>
      </c>
      <c r="P157" s="55">
        <f t="shared" si="9"/>
        <v>46.65271966527197</v>
      </c>
      <c r="Q157" s="55">
        <f t="shared" si="10"/>
        <v>50.82304526748971</v>
      </c>
      <c r="R157" s="55">
        <f t="shared" si="11"/>
        <v>63.8095238095238</v>
      </c>
      <c r="S157" s="37"/>
      <c r="T157" s="44"/>
      <c r="U157" s="37"/>
      <c r="V157" s="37"/>
      <c r="W157" s="37"/>
      <c r="X157" s="37"/>
    </row>
    <row r="158" spans="1:24" ht="12.75">
      <c r="A158" s="1" t="s">
        <v>8</v>
      </c>
      <c r="B158" s="65" t="s">
        <v>318</v>
      </c>
      <c r="C158" s="56" t="s">
        <v>26</v>
      </c>
      <c r="D158" s="56" t="s">
        <v>26</v>
      </c>
      <c r="E158" s="56" t="s">
        <v>404</v>
      </c>
      <c r="F158" s="56" t="s">
        <v>25</v>
      </c>
      <c r="G158" s="57">
        <v>0</v>
      </c>
      <c r="H158" s="57">
        <v>1</v>
      </c>
      <c r="I158" s="57">
        <v>0</v>
      </c>
      <c r="J158" s="57">
        <v>0</v>
      </c>
      <c r="K158" s="57">
        <v>1</v>
      </c>
      <c r="L158" s="57">
        <v>0</v>
      </c>
      <c r="M158" s="57">
        <v>1</v>
      </c>
      <c r="N158" s="57">
        <v>0</v>
      </c>
      <c r="O158" s="55">
        <f t="shared" si="8"/>
        <v>0</v>
      </c>
      <c r="P158" s="55">
        <f t="shared" si="9"/>
        <v>0</v>
      </c>
      <c r="Q158" s="55">
        <f t="shared" si="10"/>
        <v>0</v>
      </c>
      <c r="R158" s="55" t="str">
        <f t="shared" si="11"/>
        <v>..</v>
      </c>
      <c r="S158" s="37"/>
      <c r="T158" s="44"/>
      <c r="U158" s="37"/>
      <c r="V158" s="37"/>
      <c r="W158" s="37"/>
      <c r="X158" s="37"/>
    </row>
    <row r="159" spans="1:24" ht="12.75">
      <c r="A159" s="1" t="s">
        <v>8</v>
      </c>
      <c r="B159" s="65" t="s">
        <v>318</v>
      </c>
      <c r="C159" s="56" t="s">
        <v>26</v>
      </c>
      <c r="D159" s="56" t="s">
        <v>26</v>
      </c>
      <c r="E159" s="56" t="s">
        <v>404</v>
      </c>
      <c r="F159" s="56" t="s">
        <v>28</v>
      </c>
      <c r="G159" s="57">
        <v>0</v>
      </c>
      <c r="H159" s="57">
        <v>1</v>
      </c>
      <c r="I159" s="57">
        <v>0</v>
      </c>
      <c r="J159" s="57">
        <v>0</v>
      </c>
      <c r="K159" s="57">
        <v>0</v>
      </c>
      <c r="L159" s="57">
        <v>0</v>
      </c>
      <c r="M159" s="57">
        <v>0</v>
      </c>
      <c r="N159" s="57">
        <v>1</v>
      </c>
      <c r="O159" s="55" t="str">
        <f t="shared" si="8"/>
        <v>..</v>
      </c>
      <c r="P159" s="55" t="str">
        <f t="shared" si="9"/>
        <v>..</v>
      </c>
      <c r="Q159" s="55" t="str">
        <f t="shared" si="10"/>
        <v>..</v>
      </c>
      <c r="R159" s="55" t="str">
        <f t="shared" si="11"/>
        <v>..</v>
      </c>
      <c r="S159" s="37"/>
      <c r="T159" s="44"/>
      <c r="U159" s="37"/>
      <c r="V159" s="37"/>
      <c r="W159" s="37"/>
      <c r="X159" s="37"/>
    </row>
    <row r="160" spans="1:24" ht="12.75">
      <c r="A160" s="1" t="s">
        <v>383</v>
      </c>
      <c r="B160" s="65" t="s">
        <v>142</v>
      </c>
      <c r="C160" s="56" t="s">
        <v>26</v>
      </c>
      <c r="D160" s="56" t="s">
        <v>26</v>
      </c>
      <c r="E160" s="56" t="s">
        <v>18</v>
      </c>
      <c r="F160" s="56" t="s">
        <v>27</v>
      </c>
      <c r="G160" s="57">
        <v>3</v>
      </c>
      <c r="H160" s="57">
        <v>0</v>
      </c>
      <c r="I160" s="57">
        <v>0</v>
      </c>
      <c r="J160" s="57">
        <v>0</v>
      </c>
      <c r="K160" s="57">
        <v>2</v>
      </c>
      <c r="L160" s="57">
        <v>0</v>
      </c>
      <c r="M160" s="57">
        <v>2</v>
      </c>
      <c r="N160" s="57">
        <v>1</v>
      </c>
      <c r="O160" s="55">
        <f t="shared" si="8"/>
        <v>0</v>
      </c>
      <c r="P160" s="55">
        <f t="shared" si="9"/>
        <v>0</v>
      </c>
      <c r="Q160" s="55">
        <f t="shared" si="10"/>
        <v>0</v>
      </c>
      <c r="R160" s="55">
        <f t="shared" si="11"/>
        <v>-66.66666666666666</v>
      </c>
      <c r="S160" s="37"/>
      <c r="T160" s="44"/>
      <c r="U160" s="37"/>
      <c r="V160" s="37"/>
      <c r="W160" s="37"/>
      <c r="X160" s="37"/>
    </row>
    <row r="161" spans="1:24" ht="12.75">
      <c r="A161" s="1" t="s">
        <v>10</v>
      </c>
      <c r="B161" s="65" t="s">
        <v>16</v>
      </c>
      <c r="C161" s="56" t="s">
        <v>26</v>
      </c>
      <c r="D161" s="56" t="s">
        <v>26</v>
      </c>
      <c r="E161" s="56" t="s">
        <v>404</v>
      </c>
      <c r="F161" s="56" t="s">
        <v>27</v>
      </c>
      <c r="G161" s="57">
        <v>7</v>
      </c>
      <c r="H161" s="57">
        <v>9</v>
      </c>
      <c r="I161" s="57">
        <v>0</v>
      </c>
      <c r="J161" s="57">
        <v>0</v>
      </c>
      <c r="K161" s="57">
        <v>6</v>
      </c>
      <c r="L161" s="57">
        <v>5</v>
      </c>
      <c r="M161" s="57">
        <v>11</v>
      </c>
      <c r="N161" s="57">
        <v>5</v>
      </c>
      <c r="O161" s="55">
        <f t="shared" si="8"/>
        <v>0</v>
      </c>
      <c r="P161" s="55">
        <f t="shared" si="9"/>
        <v>0</v>
      </c>
      <c r="Q161" s="55">
        <f t="shared" si="10"/>
        <v>45.45454545454545</v>
      </c>
      <c r="R161" s="55">
        <f t="shared" si="11"/>
        <v>-28.57142857142857</v>
      </c>
      <c r="S161" s="37"/>
      <c r="T161" s="44"/>
      <c r="U161" s="37"/>
      <c r="V161" s="37"/>
      <c r="W161" s="37"/>
      <c r="X161" s="37"/>
    </row>
    <row r="162" spans="1:24" ht="12.75">
      <c r="A162" s="1" t="s">
        <v>70</v>
      </c>
      <c r="B162" s="65" t="s">
        <v>71</v>
      </c>
      <c r="C162" s="56" t="s">
        <v>26</v>
      </c>
      <c r="D162" s="56" t="s">
        <v>26</v>
      </c>
      <c r="E162" s="56" t="s">
        <v>404</v>
      </c>
      <c r="F162" s="56" t="s">
        <v>27</v>
      </c>
      <c r="G162" s="57">
        <v>14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14</v>
      </c>
      <c r="O162" s="55" t="str">
        <f t="shared" si="8"/>
        <v>..</v>
      </c>
      <c r="P162" s="55" t="str">
        <f t="shared" si="9"/>
        <v>..</v>
      </c>
      <c r="Q162" s="55" t="str">
        <f t="shared" si="10"/>
        <v>..</v>
      </c>
      <c r="R162" s="55">
        <f t="shared" si="11"/>
        <v>0</v>
      </c>
      <c r="S162" s="37"/>
      <c r="T162" s="44"/>
      <c r="U162" s="37"/>
      <c r="V162" s="37"/>
      <c r="W162" s="37"/>
      <c r="X162" s="37"/>
    </row>
    <row r="163" spans="1:24" ht="12.75">
      <c r="A163" s="1" t="s">
        <v>271</v>
      </c>
      <c r="B163" s="65" t="s">
        <v>143</v>
      </c>
      <c r="C163" s="56" t="s">
        <v>26</v>
      </c>
      <c r="D163" s="56" t="s">
        <v>26</v>
      </c>
      <c r="E163" s="56" t="s">
        <v>18</v>
      </c>
      <c r="F163" s="56" t="s">
        <v>25</v>
      </c>
      <c r="G163" s="57">
        <v>207</v>
      </c>
      <c r="H163" s="57">
        <v>906</v>
      </c>
      <c r="I163" s="57">
        <v>134</v>
      </c>
      <c r="J163" s="57">
        <v>0</v>
      </c>
      <c r="K163" s="57">
        <v>684</v>
      </c>
      <c r="L163" s="57">
        <v>69</v>
      </c>
      <c r="M163" s="57">
        <v>887</v>
      </c>
      <c r="N163" s="57">
        <v>226</v>
      </c>
      <c r="O163" s="55">
        <f t="shared" si="8"/>
        <v>16.381418092909534</v>
      </c>
      <c r="P163" s="55">
        <f t="shared" si="9"/>
        <v>16.381418092909534</v>
      </c>
      <c r="Q163" s="55">
        <f t="shared" si="10"/>
        <v>7.7790304396843295</v>
      </c>
      <c r="R163" s="55">
        <f t="shared" si="11"/>
        <v>9.178743961352657</v>
      </c>
      <c r="S163" s="37"/>
      <c r="T163" s="44"/>
      <c r="U163" s="37"/>
      <c r="V163" s="37"/>
      <c r="W163" s="37"/>
      <c r="X163" s="37"/>
    </row>
    <row r="164" spans="1:24" ht="12.75">
      <c r="A164" s="1" t="s">
        <v>271</v>
      </c>
      <c r="B164" s="65" t="s">
        <v>143</v>
      </c>
      <c r="C164" s="56" t="s">
        <v>26</v>
      </c>
      <c r="D164" s="56" t="s">
        <v>26</v>
      </c>
      <c r="E164" s="56" t="s">
        <v>18</v>
      </c>
      <c r="F164" s="56" t="s">
        <v>28</v>
      </c>
      <c r="G164" s="57">
        <v>108</v>
      </c>
      <c r="H164" s="57">
        <v>326</v>
      </c>
      <c r="I164" s="57">
        <v>13</v>
      </c>
      <c r="J164" s="57">
        <v>0</v>
      </c>
      <c r="K164" s="57">
        <v>367</v>
      </c>
      <c r="L164" s="57">
        <v>0</v>
      </c>
      <c r="M164" s="57">
        <v>380</v>
      </c>
      <c r="N164" s="57">
        <v>54</v>
      </c>
      <c r="O164" s="55">
        <f t="shared" si="8"/>
        <v>3.421052631578948</v>
      </c>
      <c r="P164" s="55">
        <f t="shared" si="9"/>
        <v>3.421052631578948</v>
      </c>
      <c r="Q164" s="55">
        <f t="shared" si="10"/>
        <v>0</v>
      </c>
      <c r="R164" s="55">
        <f t="shared" si="11"/>
        <v>-50</v>
      </c>
      <c r="S164" s="37"/>
      <c r="T164" s="44"/>
      <c r="U164" s="37"/>
      <c r="V164" s="37"/>
      <c r="W164" s="37"/>
      <c r="X164" s="37"/>
    </row>
    <row r="165" spans="1:24" ht="12.75">
      <c r="A165" s="1" t="s">
        <v>272</v>
      </c>
      <c r="B165" s="65" t="s">
        <v>144</v>
      </c>
      <c r="C165" s="56" t="s">
        <v>26</v>
      </c>
      <c r="D165" s="56" t="s">
        <v>26</v>
      </c>
      <c r="E165" s="56" t="s">
        <v>404</v>
      </c>
      <c r="F165" s="56" t="s">
        <v>25</v>
      </c>
      <c r="G165" s="57">
        <v>3554</v>
      </c>
      <c r="H165" s="57">
        <v>2449</v>
      </c>
      <c r="I165" s="57">
        <v>660</v>
      </c>
      <c r="J165" s="57">
        <v>0</v>
      </c>
      <c r="K165" s="57">
        <v>127</v>
      </c>
      <c r="L165" s="57">
        <v>113</v>
      </c>
      <c r="M165" s="57">
        <v>900</v>
      </c>
      <c r="N165" s="57">
        <v>5103</v>
      </c>
      <c r="O165" s="55">
        <f t="shared" si="8"/>
        <v>83.86277001270648</v>
      </c>
      <c r="P165" s="55">
        <f t="shared" si="9"/>
        <v>83.86277001270648</v>
      </c>
      <c r="Q165" s="55">
        <f t="shared" si="10"/>
        <v>12.555555555555555</v>
      </c>
      <c r="R165" s="55">
        <f t="shared" si="11"/>
        <v>43.58469330332021</v>
      </c>
      <c r="S165" s="37"/>
      <c r="T165" s="44"/>
      <c r="U165" s="37"/>
      <c r="V165" s="37"/>
      <c r="W165" s="37"/>
      <c r="X165" s="37"/>
    </row>
    <row r="166" spans="1:24" ht="12.75">
      <c r="A166" s="1" t="s">
        <v>272</v>
      </c>
      <c r="B166" s="65" t="s">
        <v>144</v>
      </c>
      <c r="C166" s="56" t="s">
        <v>26</v>
      </c>
      <c r="D166" s="56" t="s">
        <v>26</v>
      </c>
      <c r="E166" s="56" t="s">
        <v>404</v>
      </c>
      <c r="F166" s="56" t="s">
        <v>28</v>
      </c>
      <c r="G166" s="57">
        <v>381</v>
      </c>
      <c r="H166" s="57">
        <v>430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811</v>
      </c>
      <c r="O166" s="55" t="str">
        <f t="shared" si="8"/>
        <v>..</v>
      </c>
      <c r="P166" s="55" t="str">
        <f t="shared" si="9"/>
        <v>..</v>
      </c>
      <c r="Q166" s="55" t="str">
        <f t="shared" si="10"/>
        <v>..</v>
      </c>
      <c r="R166" s="55">
        <f t="shared" si="11"/>
        <v>112.86089238845145</v>
      </c>
      <c r="S166" s="37"/>
      <c r="T166" s="44"/>
      <c r="U166" s="37"/>
      <c r="V166" s="37"/>
      <c r="W166" s="37"/>
      <c r="X166" s="37"/>
    </row>
    <row r="167" spans="1:24" ht="12.75">
      <c r="A167" s="1" t="s">
        <v>273</v>
      </c>
      <c r="B167" s="65" t="s">
        <v>146</v>
      </c>
      <c r="C167" s="56" t="s">
        <v>26</v>
      </c>
      <c r="D167" s="56" t="s">
        <v>26</v>
      </c>
      <c r="E167" s="56" t="s">
        <v>404</v>
      </c>
      <c r="F167" s="56" t="s">
        <v>25</v>
      </c>
      <c r="G167" s="57">
        <v>1343</v>
      </c>
      <c r="H167" s="57">
        <v>327</v>
      </c>
      <c r="I167" s="57">
        <v>136</v>
      </c>
      <c r="J167" s="57">
        <v>0</v>
      </c>
      <c r="K167" s="57">
        <v>91</v>
      </c>
      <c r="L167" s="57">
        <v>22</v>
      </c>
      <c r="M167" s="57">
        <v>249</v>
      </c>
      <c r="N167" s="57">
        <v>1421</v>
      </c>
      <c r="O167" s="55">
        <f t="shared" si="8"/>
        <v>59.91189427312775</v>
      </c>
      <c r="P167" s="55">
        <f t="shared" si="9"/>
        <v>59.91189427312775</v>
      </c>
      <c r="Q167" s="55">
        <f t="shared" si="10"/>
        <v>8.835341365461847</v>
      </c>
      <c r="R167" s="55">
        <f t="shared" si="11"/>
        <v>5.807892777364111</v>
      </c>
      <c r="S167" s="37"/>
      <c r="T167" s="44"/>
      <c r="U167" s="37"/>
      <c r="V167" s="37"/>
      <c r="W167" s="37"/>
      <c r="X167" s="37"/>
    </row>
    <row r="168" spans="1:24" ht="12.75">
      <c r="A168" s="1" t="s">
        <v>274</v>
      </c>
      <c r="B168" s="65" t="s">
        <v>147</v>
      </c>
      <c r="C168" s="56" t="s">
        <v>26</v>
      </c>
      <c r="D168" s="56" t="s">
        <v>26</v>
      </c>
      <c r="E168" s="56" t="s">
        <v>404</v>
      </c>
      <c r="F168" s="56" t="s">
        <v>25</v>
      </c>
      <c r="G168" s="57">
        <v>927</v>
      </c>
      <c r="H168" s="57">
        <v>0</v>
      </c>
      <c r="I168" s="57">
        <v>0</v>
      </c>
      <c r="J168" s="57">
        <v>5</v>
      </c>
      <c r="K168" s="57">
        <v>0</v>
      </c>
      <c r="L168" s="57">
        <v>1</v>
      </c>
      <c r="M168" s="57">
        <v>6</v>
      </c>
      <c r="N168" s="57">
        <v>921</v>
      </c>
      <c r="O168" s="55">
        <f t="shared" si="8"/>
        <v>0</v>
      </c>
      <c r="P168" s="55">
        <f t="shared" si="9"/>
        <v>100</v>
      </c>
      <c r="Q168" s="55">
        <f t="shared" si="10"/>
        <v>16.666666666666664</v>
      </c>
      <c r="R168" s="55">
        <f t="shared" si="11"/>
        <v>-0.6472491909385114</v>
      </c>
      <c r="S168" s="37"/>
      <c r="T168" s="44"/>
      <c r="U168" s="37"/>
      <c r="V168" s="37"/>
      <c r="W168" s="37"/>
      <c r="X168" s="37"/>
    </row>
    <row r="169" spans="1:24" ht="12.75">
      <c r="A169" s="1" t="s">
        <v>274</v>
      </c>
      <c r="B169" s="65" t="s">
        <v>147</v>
      </c>
      <c r="C169" s="56" t="s">
        <v>26</v>
      </c>
      <c r="D169" s="56" t="s">
        <v>26</v>
      </c>
      <c r="E169" s="56" t="s">
        <v>18</v>
      </c>
      <c r="F169" s="56" t="s">
        <v>25</v>
      </c>
      <c r="G169" s="57">
        <v>42</v>
      </c>
      <c r="H169" s="57">
        <v>42</v>
      </c>
      <c r="I169" s="57">
        <v>31</v>
      </c>
      <c r="J169" s="57">
        <v>0</v>
      </c>
      <c r="K169" s="57">
        <v>10</v>
      </c>
      <c r="L169" s="57">
        <v>26</v>
      </c>
      <c r="M169" s="57">
        <v>67</v>
      </c>
      <c r="N169" s="57">
        <v>17</v>
      </c>
      <c r="O169" s="55">
        <f t="shared" si="8"/>
        <v>75.60975609756098</v>
      </c>
      <c r="P169" s="55">
        <f t="shared" si="9"/>
        <v>75.60975609756098</v>
      </c>
      <c r="Q169" s="55">
        <f t="shared" si="10"/>
        <v>38.80597014925373</v>
      </c>
      <c r="R169" s="55">
        <f t="shared" si="11"/>
        <v>-59.523809523809526</v>
      </c>
      <c r="S169" s="37"/>
      <c r="T169" s="44"/>
      <c r="U169" s="37"/>
      <c r="V169" s="37"/>
      <c r="W169" s="37"/>
      <c r="X169" s="37"/>
    </row>
    <row r="170" spans="1:24" ht="12.75">
      <c r="A170" s="1" t="s">
        <v>274</v>
      </c>
      <c r="B170" s="65" t="s">
        <v>147</v>
      </c>
      <c r="C170" s="56" t="s">
        <v>26</v>
      </c>
      <c r="D170" s="56" t="s">
        <v>26</v>
      </c>
      <c r="E170" s="56" t="s">
        <v>18</v>
      </c>
      <c r="F170" s="56" t="s">
        <v>28</v>
      </c>
      <c r="G170" s="57">
        <v>9</v>
      </c>
      <c r="H170" s="57">
        <v>7</v>
      </c>
      <c r="I170" s="57">
        <v>11</v>
      </c>
      <c r="J170" s="57">
        <v>0</v>
      </c>
      <c r="K170" s="57">
        <v>5</v>
      </c>
      <c r="L170" s="57">
        <v>0</v>
      </c>
      <c r="M170" s="57">
        <v>16</v>
      </c>
      <c r="N170" s="57">
        <v>0</v>
      </c>
      <c r="O170" s="55">
        <f t="shared" si="8"/>
        <v>68.75</v>
      </c>
      <c r="P170" s="55">
        <f t="shared" si="9"/>
        <v>68.75</v>
      </c>
      <c r="Q170" s="55">
        <f t="shared" si="10"/>
        <v>0</v>
      </c>
      <c r="R170" s="55">
        <f t="shared" si="11"/>
        <v>-100</v>
      </c>
      <c r="S170" s="37"/>
      <c r="T170" s="44"/>
      <c r="U170" s="37"/>
      <c r="V170" s="37"/>
      <c r="W170" s="37"/>
      <c r="X170" s="37"/>
    </row>
    <row r="171" spans="1:24" ht="12.75">
      <c r="A171" s="1" t="s">
        <v>385</v>
      </c>
      <c r="B171" s="65" t="s">
        <v>148</v>
      </c>
      <c r="C171" s="56" t="s">
        <v>26</v>
      </c>
      <c r="D171" s="56" t="s">
        <v>26</v>
      </c>
      <c r="E171" s="56" t="s">
        <v>404</v>
      </c>
      <c r="F171" s="56" t="s">
        <v>25</v>
      </c>
      <c r="G171" s="57">
        <v>16245</v>
      </c>
      <c r="H171" s="57">
        <v>13333</v>
      </c>
      <c r="I171" s="57">
        <v>812</v>
      </c>
      <c r="J171" s="57">
        <v>7191</v>
      </c>
      <c r="K171" s="57">
        <v>9577</v>
      </c>
      <c r="L171" s="57">
        <v>0</v>
      </c>
      <c r="M171" s="57">
        <v>17580</v>
      </c>
      <c r="N171" s="57">
        <v>13053</v>
      </c>
      <c r="O171" s="55">
        <f t="shared" si="8"/>
        <v>4.618885096700796</v>
      </c>
      <c r="P171" s="55">
        <f t="shared" si="9"/>
        <v>45.52332195676906</v>
      </c>
      <c r="Q171" s="55">
        <f t="shared" si="10"/>
        <v>0</v>
      </c>
      <c r="R171" s="55">
        <f t="shared" si="11"/>
        <v>-19.649122807017545</v>
      </c>
      <c r="S171" s="37"/>
      <c r="T171" s="44"/>
      <c r="U171" s="37"/>
      <c r="V171" s="37"/>
      <c r="W171" s="37"/>
      <c r="X171" s="37"/>
    </row>
    <row r="172" spans="1:24" ht="12.75">
      <c r="A172" s="1" t="s">
        <v>385</v>
      </c>
      <c r="B172" s="65" t="s">
        <v>148</v>
      </c>
      <c r="C172" s="56" t="s">
        <v>26</v>
      </c>
      <c r="D172" s="56" t="s">
        <v>26</v>
      </c>
      <c r="E172" s="56" t="s">
        <v>404</v>
      </c>
      <c r="F172" s="56" t="s">
        <v>28</v>
      </c>
      <c r="G172" s="57">
        <v>0</v>
      </c>
      <c r="H172" s="57">
        <v>0</v>
      </c>
      <c r="I172" s="57">
        <v>89</v>
      </c>
      <c r="J172" s="57">
        <v>587</v>
      </c>
      <c r="K172" s="57">
        <v>676</v>
      </c>
      <c r="L172" s="57">
        <v>0</v>
      </c>
      <c r="M172" s="57">
        <v>1352</v>
      </c>
      <c r="N172" s="57">
        <v>0</v>
      </c>
      <c r="O172" s="55">
        <f t="shared" si="8"/>
        <v>6.5828402366863905</v>
      </c>
      <c r="P172" s="55">
        <f t="shared" si="9"/>
        <v>50</v>
      </c>
      <c r="Q172" s="55">
        <f t="shared" si="10"/>
        <v>0</v>
      </c>
      <c r="R172" s="55" t="str">
        <f t="shared" si="11"/>
        <v>..</v>
      </c>
      <c r="S172" s="37"/>
      <c r="T172" s="44"/>
      <c r="U172" s="37"/>
      <c r="V172" s="37"/>
      <c r="W172" s="37"/>
      <c r="X172" s="37"/>
    </row>
    <row r="173" spans="1:24" ht="12.75">
      <c r="A173" s="1" t="s">
        <v>387</v>
      </c>
      <c r="B173" s="65" t="s">
        <v>153</v>
      </c>
      <c r="C173" s="56" t="s">
        <v>26</v>
      </c>
      <c r="D173" s="56" t="s">
        <v>26</v>
      </c>
      <c r="E173" s="56" t="s">
        <v>404</v>
      </c>
      <c r="F173" s="56" t="s">
        <v>25</v>
      </c>
      <c r="G173" s="57">
        <v>131</v>
      </c>
      <c r="H173" s="57">
        <v>340</v>
      </c>
      <c r="I173" s="57">
        <v>70</v>
      </c>
      <c r="J173" s="57">
        <v>0</v>
      </c>
      <c r="K173" s="57">
        <v>253</v>
      </c>
      <c r="L173" s="57">
        <v>0</v>
      </c>
      <c r="M173" s="57">
        <v>323</v>
      </c>
      <c r="N173" s="57">
        <v>148</v>
      </c>
      <c r="O173" s="55">
        <f t="shared" si="8"/>
        <v>21.671826625387</v>
      </c>
      <c r="P173" s="55">
        <f t="shared" si="9"/>
        <v>21.671826625387</v>
      </c>
      <c r="Q173" s="55">
        <f t="shared" si="10"/>
        <v>0</v>
      </c>
      <c r="R173" s="55">
        <f t="shared" si="11"/>
        <v>12.977099236641221</v>
      </c>
      <c r="S173" s="37"/>
      <c r="T173" s="44"/>
      <c r="U173" s="37"/>
      <c r="V173" s="37"/>
      <c r="W173" s="37"/>
      <c r="X173" s="37"/>
    </row>
    <row r="174" spans="1:24" ht="12.75">
      <c r="A174" s="1" t="s">
        <v>387</v>
      </c>
      <c r="B174" s="65" t="s">
        <v>153</v>
      </c>
      <c r="C174" s="56" t="s">
        <v>26</v>
      </c>
      <c r="D174" s="56" t="s">
        <v>26</v>
      </c>
      <c r="E174" s="56" t="s">
        <v>404</v>
      </c>
      <c r="F174" s="56" t="s">
        <v>28</v>
      </c>
      <c r="G174" s="57">
        <v>100</v>
      </c>
      <c r="H174" s="57">
        <v>169</v>
      </c>
      <c r="I174" s="57">
        <v>55</v>
      </c>
      <c r="J174" s="57">
        <v>0</v>
      </c>
      <c r="K174" s="57">
        <v>123</v>
      </c>
      <c r="L174" s="57">
        <v>23</v>
      </c>
      <c r="M174" s="57">
        <v>201</v>
      </c>
      <c r="N174" s="57">
        <v>68</v>
      </c>
      <c r="O174" s="55">
        <f t="shared" si="8"/>
        <v>30.89887640449438</v>
      </c>
      <c r="P174" s="55">
        <f t="shared" si="9"/>
        <v>30.89887640449438</v>
      </c>
      <c r="Q174" s="55">
        <f t="shared" si="10"/>
        <v>11.442786069651742</v>
      </c>
      <c r="R174" s="55">
        <f t="shared" si="11"/>
        <v>-32</v>
      </c>
      <c r="S174" s="37"/>
      <c r="T174" s="44"/>
      <c r="U174" s="37"/>
      <c r="V174" s="37"/>
      <c r="W174" s="37"/>
      <c r="X174" s="37"/>
    </row>
    <row r="175" spans="1:24" ht="12.75">
      <c r="A175" s="1" t="s">
        <v>276</v>
      </c>
      <c r="B175" s="65" t="s">
        <v>150</v>
      </c>
      <c r="C175" s="56" t="s">
        <v>26</v>
      </c>
      <c r="D175" s="56" t="s">
        <v>26</v>
      </c>
      <c r="E175" s="56" t="s">
        <v>404</v>
      </c>
      <c r="F175" s="56" t="s">
        <v>25</v>
      </c>
      <c r="G175" s="57">
        <v>1</v>
      </c>
      <c r="H175" s="57">
        <v>120</v>
      </c>
      <c r="I175" s="57">
        <v>35</v>
      </c>
      <c r="J175" s="57">
        <v>0</v>
      </c>
      <c r="K175" s="57">
        <v>0</v>
      </c>
      <c r="L175" s="57">
        <v>74</v>
      </c>
      <c r="M175" s="57">
        <v>109</v>
      </c>
      <c r="N175" s="57">
        <v>12</v>
      </c>
      <c r="O175" s="55">
        <f t="shared" si="8"/>
        <v>100</v>
      </c>
      <c r="P175" s="55">
        <f t="shared" si="9"/>
        <v>100</v>
      </c>
      <c r="Q175" s="55">
        <f t="shared" si="10"/>
        <v>67.88990825688074</v>
      </c>
      <c r="R175" s="55">
        <f t="shared" si="11"/>
        <v>1100</v>
      </c>
      <c r="S175" s="37"/>
      <c r="T175" s="44"/>
      <c r="U175" s="37"/>
      <c r="V175" s="37"/>
      <c r="W175" s="37"/>
      <c r="X175" s="37"/>
    </row>
    <row r="176" spans="1:24" ht="12.75">
      <c r="A176" s="1" t="s">
        <v>275</v>
      </c>
      <c r="B176" s="65" t="s">
        <v>149</v>
      </c>
      <c r="C176" s="56" t="s">
        <v>26</v>
      </c>
      <c r="D176" s="56" t="s">
        <v>26</v>
      </c>
      <c r="E176" s="56" t="s">
        <v>404</v>
      </c>
      <c r="F176" s="56" t="s">
        <v>25</v>
      </c>
      <c r="G176" s="57">
        <v>28</v>
      </c>
      <c r="H176" s="57">
        <v>18</v>
      </c>
      <c r="I176" s="57">
        <v>0</v>
      </c>
      <c r="J176" s="57">
        <v>0</v>
      </c>
      <c r="K176" s="57">
        <v>0</v>
      </c>
      <c r="L176" s="57">
        <v>32</v>
      </c>
      <c r="M176" s="57">
        <v>32</v>
      </c>
      <c r="N176" s="57">
        <v>14</v>
      </c>
      <c r="O176" s="55" t="str">
        <f t="shared" si="8"/>
        <v>..</v>
      </c>
      <c r="P176" s="55" t="str">
        <f t="shared" si="9"/>
        <v>..</v>
      </c>
      <c r="Q176" s="55">
        <f t="shared" si="10"/>
        <v>100</v>
      </c>
      <c r="R176" s="55">
        <f t="shared" si="11"/>
        <v>-50</v>
      </c>
      <c r="S176" s="37"/>
      <c r="T176" s="44"/>
      <c r="U176" s="37"/>
      <c r="V176" s="37"/>
      <c r="W176" s="37"/>
      <c r="X176" s="37"/>
    </row>
    <row r="177" spans="1:24" ht="12.75">
      <c r="A177" s="1" t="s">
        <v>275</v>
      </c>
      <c r="B177" s="65" t="s">
        <v>149</v>
      </c>
      <c r="C177" s="56" t="s">
        <v>26</v>
      </c>
      <c r="D177" s="56" t="s">
        <v>26</v>
      </c>
      <c r="E177" s="56" t="s">
        <v>404</v>
      </c>
      <c r="F177" s="56" t="s">
        <v>28</v>
      </c>
      <c r="G177" s="57">
        <v>4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  <c r="M177" s="57">
        <v>0</v>
      </c>
      <c r="N177" s="57">
        <v>4</v>
      </c>
      <c r="O177" s="55" t="str">
        <f t="shared" si="8"/>
        <v>..</v>
      </c>
      <c r="P177" s="55" t="str">
        <f t="shared" si="9"/>
        <v>..</v>
      </c>
      <c r="Q177" s="55" t="str">
        <f t="shared" si="10"/>
        <v>..</v>
      </c>
      <c r="R177" s="55">
        <f t="shared" si="11"/>
        <v>0</v>
      </c>
      <c r="S177" s="37"/>
      <c r="T177" s="44"/>
      <c r="U177" s="37"/>
      <c r="V177" s="37"/>
      <c r="W177" s="37"/>
      <c r="X177" s="37"/>
    </row>
    <row r="178" spans="1:24" ht="12.75">
      <c r="A178" s="1" t="s">
        <v>277</v>
      </c>
      <c r="B178" s="65" t="s">
        <v>151</v>
      </c>
      <c r="C178" s="56" t="s">
        <v>26</v>
      </c>
      <c r="D178" s="56" t="s">
        <v>26</v>
      </c>
      <c r="E178" s="56" t="s">
        <v>404</v>
      </c>
      <c r="F178" s="56" t="s">
        <v>25</v>
      </c>
      <c r="G178" s="57">
        <v>1145</v>
      </c>
      <c r="H178" s="57">
        <v>903</v>
      </c>
      <c r="I178" s="57">
        <v>67</v>
      </c>
      <c r="J178" s="57">
        <v>0</v>
      </c>
      <c r="K178" s="57">
        <v>107</v>
      </c>
      <c r="L178" s="57">
        <v>59</v>
      </c>
      <c r="M178" s="57">
        <v>233</v>
      </c>
      <c r="N178" s="57">
        <v>1815</v>
      </c>
      <c r="O178" s="55">
        <f t="shared" si="8"/>
        <v>38.50574712643678</v>
      </c>
      <c r="P178" s="55">
        <f t="shared" si="9"/>
        <v>38.50574712643678</v>
      </c>
      <c r="Q178" s="55">
        <f t="shared" si="10"/>
        <v>25.321888412017167</v>
      </c>
      <c r="R178" s="55">
        <f t="shared" si="11"/>
        <v>58.515283842794766</v>
      </c>
      <c r="S178" s="37"/>
      <c r="T178" s="44"/>
      <c r="U178" s="37"/>
      <c r="V178" s="37"/>
      <c r="W178" s="37"/>
      <c r="X178" s="37"/>
    </row>
    <row r="179" spans="1:18" ht="12.75">
      <c r="A179" s="1" t="s">
        <v>386</v>
      </c>
      <c r="B179" s="65" t="s">
        <v>152</v>
      </c>
      <c r="C179" s="56" t="s">
        <v>26</v>
      </c>
      <c r="D179" s="56" t="s">
        <v>26</v>
      </c>
      <c r="E179" s="56" t="s">
        <v>404</v>
      </c>
      <c r="F179" s="56" t="s">
        <v>25</v>
      </c>
      <c r="G179" s="57">
        <v>11000</v>
      </c>
      <c r="H179" s="57">
        <v>10064</v>
      </c>
      <c r="I179" s="57">
        <v>2974</v>
      </c>
      <c r="J179" s="57">
        <v>2357</v>
      </c>
      <c r="K179" s="57">
        <v>7673</v>
      </c>
      <c r="L179" s="57">
        <v>3451</v>
      </c>
      <c r="M179" s="57">
        <v>16455</v>
      </c>
      <c r="N179" s="57">
        <v>4933</v>
      </c>
      <c r="O179" s="55">
        <f t="shared" si="8"/>
        <v>22.869886188864967</v>
      </c>
      <c r="P179" s="55">
        <f t="shared" si="9"/>
        <v>40.995078437403876</v>
      </c>
      <c r="Q179" s="55">
        <f t="shared" si="10"/>
        <v>20.972348830142813</v>
      </c>
      <c r="R179" s="55">
        <f t="shared" si="11"/>
        <v>-55.154545454545456</v>
      </c>
    </row>
    <row r="180" spans="1:24" ht="12.75">
      <c r="A180" s="1" t="s">
        <v>386</v>
      </c>
      <c r="B180" s="65" t="s">
        <v>152</v>
      </c>
      <c r="C180" s="56" t="s">
        <v>26</v>
      </c>
      <c r="D180" s="56" t="s">
        <v>26</v>
      </c>
      <c r="E180" s="56" t="s">
        <v>404</v>
      </c>
      <c r="F180" s="56" t="s">
        <v>28</v>
      </c>
      <c r="G180" s="57">
        <v>5639</v>
      </c>
      <c r="H180" s="57">
        <v>12792</v>
      </c>
      <c r="I180" s="57">
        <v>239</v>
      </c>
      <c r="J180" s="57">
        <v>174</v>
      </c>
      <c r="K180" s="57">
        <v>9708</v>
      </c>
      <c r="L180" s="57">
        <v>526</v>
      </c>
      <c r="M180" s="57">
        <v>10647</v>
      </c>
      <c r="N180" s="57">
        <v>7540</v>
      </c>
      <c r="O180" s="55">
        <f t="shared" si="8"/>
        <v>2.3614267364884896</v>
      </c>
      <c r="P180" s="55">
        <f t="shared" si="9"/>
        <v>4.080624444224879</v>
      </c>
      <c r="Q180" s="55">
        <f t="shared" si="10"/>
        <v>4.940358786512633</v>
      </c>
      <c r="R180" s="55">
        <f t="shared" si="11"/>
        <v>33.7116510019507</v>
      </c>
      <c r="S180" s="37"/>
      <c r="T180" s="44"/>
      <c r="U180" s="37"/>
      <c r="V180" s="37"/>
      <c r="W180" s="37"/>
      <c r="X180" s="37"/>
    </row>
    <row r="181" spans="1:24" ht="12.75">
      <c r="A181" s="1" t="s">
        <v>312</v>
      </c>
      <c r="B181" s="65" t="s">
        <v>154</v>
      </c>
      <c r="C181" s="56" t="s">
        <v>26</v>
      </c>
      <c r="D181" s="56" t="s">
        <v>26</v>
      </c>
      <c r="E181" s="56" t="s">
        <v>18</v>
      </c>
      <c r="F181" s="56" t="s">
        <v>25</v>
      </c>
      <c r="G181" s="57">
        <v>12</v>
      </c>
      <c r="H181" s="57">
        <v>53</v>
      </c>
      <c r="I181" s="57">
        <v>52</v>
      </c>
      <c r="J181" s="57">
        <v>0</v>
      </c>
      <c r="K181" s="57">
        <v>0</v>
      </c>
      <c r="L181" s="57">
        <v>0</v>
      </c>
      <c r="M181" s="57">
        <v>52</v>
      </c>
      <c r="N181" s="57">
        <v>13</v>
      </c>
      <c r="O181" s="55">
        <f t="shared" si="8"/>
        <v>100</v>
      </c>
      <c r="P181" s="55">
        <f t="shared" si="9"/>
        <v>100</v>
      </c>
      <c r="Q181" s="55">
        <f t="shared" si="10"/>
        <v>0</v>
      </c>
      <c r="R181" s="55">
        <f t="shared" si="11"/>
        <v>8.333333333333332</v>
      </c>
      <c r="S181" s="37"/>
      <c r="T181" s="44"/>
      <c r="U181" s="37"/>
      <c r="V181" s="37"/>
      <c r="W181" s="37"/>
      <c r="X181" s="37"/>
    </row>
    <row r="182" spans="1:24" ht="12.75">
      <c r="A182" s="1" t="s">
        <v>278</v>
      </c>
      <c r="B182" s="65" t="s">
        <v>279</v>
      </c>
      <c r="C182" s="56" t="s">
        <v>26</v>
      </c>
      <c r="D182" s="56" t="s">
        <v>26</v>
      </c>
      <c r="E182" s="56" t="s">
        <v>18</v>
      </c>
      <c r="F182" s="56" t="s">
        <v>27</v>
      </c>
      <c r="G182" s="57">
        <v>2430</v>
      </c>
      <c r="H182" s="57">
        <v>943</v>
      </c>
      <c r="I182" s="57">
        <v>333</v>
      </c>
      <c r="J182" s="57">
        <v>0</v>
      </c>
      <c r="K182" s="57">
        <v>337</v>
      </c>
      <c r="L182" s="57">
        <v>608</v>
      </c>
      <c r="M182" s="57">
        <v>1278</v>
      </c>
      <c r="N182" s="57">
        <v>2095</v>
      </c>
      <c r="O182" s="55">
        <f t="shared" si="8"/>
        <v>49.701492537313435</v>
      </c>
      <c r="P182" s="55">
        <f t="shared" si="9"/>
        <v>49.701492537313435</v>
      </c>
      <c r="Q182" s="55">
        <f t="shared" si="10"/>
        <v>47.57433489827856</v>
      </c>
      <c r="R182" s="55">
        <f t="shared" si="11"/>
        <v>-13.786008230452676</v>
      </c>
      <c r="S182" s="37"/>
      <c r="T182" s="44"/>
      <c r="U182" s="37"/>
      <c r="V182" s="37"/>
      <c r="W182" s="37"/>
      <c r="X182" s="37"/>
    </row>
    <row r="183" spans="1:24" ht="12.75">
      <c r="A183" s="1" t="s">
        <v>9</v>
      </c>
      <c r="B183" s="65" t="s">
        <v>37</v>
      </c>
      <c r="C183" s="56" t="s">
        <v>26</v>
      </c>
      <c r="D183" s="56" t="s">
        <v>26</v>
      </c>
      <c r="E183" s="56" t="s">
        <v>18</v>
      </c>
      <c r="F183" s="56" t="s">
        <v>25</v>
      </c>
      <c r="G183" s="57">
        <v>1</v>
      </c>
      <c r="H183" s="57">
        <v>1</v>
      </c>
      <c r="I183" s="57">
        <v>2</v>
      </c>
      <c r="J183" s="57">
        <v>0</v>
      </c>
      <c r="K183" s="57">
        <v>0</v>
      </c>
      <c r="L183" s="57">
        <v>0</v>
      </c>
      <c r="M183" s="57">
        <v>2</v>
      </c>
      <c r="N183" s="57">
        <v>0</v>
      </c>
      <c r="O183" s="55">
        <f t="shared" si="8"/>
        <v>100</v>
      </c>
      <c r="P183" s="55">
        <f t="shared" si="9"/>
        <v>100</v>
      </c>
      <c r="Q183" s="55">
        <f t="shared" si="10"/>
        <v>0</v>
      </c>
      <c r="R183" s="55">
        <f t="shared" si="11"/>
        <v>-100</v>
      </c>
      <c r="S183" s="37"/>
      <c r="T183" s="44"/>
      <c r="U183" s="37"/>
      <c r="V183" s="37"/>
      <c r="W183" s="37"/>
      <c r="X183" s="37"/>
    </row>
    <row r="184" spans="1:24" ht="12.75">
      <c r="A184" s="1" t="s">
        <v>280</v>
      </c>
      <c r="B184" s="65" t="s">
        <v>155</v>
      </c>
      <c r="C184" s="56" t="s">
        <v>26</v>
      </c>
      <c r="D184" s="56" t="s">
        <v>26</v>
      </c>
      <c r="E184" s="56" t="s">
        <v>404</v>
      </c>
      <c r="F184" s="56" t="s">
        <v>25</v>
      </c>
      <c r="G184" s="57">
        <v>790</v>
      </c>
      <c r="H184" s="57">
        <v>601</v>
      </c>
      <c r="I184" s="57">
        <v>106</v>
      </c>
      <c r="J184" s="57">
        <v>0</v>
      </c>
      <c r="K184" s="57">
        <v>135</v>
      </c>
      <c r="L184" s="57">
        <v>671</v>
      </c>
      <c r="M184" s="57">
        <v>912</v>
      </c>
      <c r="N184" s="57">
        <v>479</v>
      </c>
      <c r="O184" s="55">
        <f t="shared" si="8"/>
        <v>43.983402489626556</v>
      </c>
      <c r="P184" s="55">
        <f t="shared" si="9"/>
        <v>43.983402489626556</v>
      </c>
      <c r="Q184" s="55">
        <f t="shared" si="10"/>
        <v>73.57456140350878</v>
      </c>
      <c r="R184" s="55">
        <f t="shared" si="11"/>
        <v>-39.36708860759494</v>
      </c>
      <c r="S184" s="37"/>
      <c r="T184" s="44"/>
      <c r="U184" s="37"/>
      <c r="V184" s="37"/>
      <c r="W184" s="37"/>
      <c r="X184" s="37"/>
    </row>
    <row r="185" spans="1:24" ht="12.75">
      <c r="A185" s="1" t="s">
        <v>284</v>
      </c>
      <c r="B185" s="65" t="s">
        <v>159</v>
      </c>
      <c r="C185" s="56" t="s">
        <v>26</v>
      </c>
      <c r="D185" s="56" t="s">
        <v>26</v>
      </c>
      <c r="E185" s="56" t="s">
        <v>30</v>
      </c>
      <c r="F185" s="56" t="s">
        <v>27</v>
      </c>
      <c r="G185" s="57">
        <v>3</v>
      </c>
      <c r="H185" s="57">
        <v>3</v>
      </c>
      <c r="I185" s="57">
        <v>0</v>
      </c>
      <c r="J185" s="57">
        <v>0</v>
      </c>
      <c r="K185" s="57">
        <v>5</v>
      </c>
      <c r="L185" s="57">
        <v>0</v>
      </c>
      <c r="M185" s="57">
        <v>5</v>
      </c>
      <c r="N185" s="57">
        <v>1</v>
      </c>
      <c r="O185" s="55">
        <f t="shared" si="8"/>
        <v>0</v>
      </c>
      <c r="P185" s="55">
        <f t="shared" si="9"/>
        <v>0</v>
      </c>
      <c r="Q185" s="55">
        <f t="shared" si="10"/>
        <v>0</v>
      </c>
      <c r="R185" s="55">
        <f t="shared" si="11"/>
        <v>-66.66666666666666</v>
      </c>
      <c r="S185" s="37"/>
      <c r="T185" s="44"/>
      <c r="U185" s="37"/>
      <c r="V185" s="37"/>
      <c r="W185" s="37"/>
      <c r="X185" s="37"/>
    </row>
    <row r="186" spans="1:24" ht="12.75">
      <c r="A186" s="1" t="s">
        <v>281</v>
      </c>
      <c r="B186" s="65" t="s">
        <v>156</v>
      </c>
      <c r="C186" s="56" t="s">
        <v>26</v>
      </c>
      <c r="D186" s="56" t="s">
        <v>26</v>
      </c>
      <c r="E186" s="56" t="s">
        <v>404</v>
      </c>
      <c r="F186" s="56" t="s">
        <v>25</v>
      </c>
      <c r="G186" s="57">
        <v>4</v>
      </c>
      <c r="H186" s="57">
        <v>13</v>
      </c>
      <c r="I186" s="57">
        <v>5</v>
      </c>
      <c r="J186" s="57">
        <v>0</v>
      </c>
      <c r="K186" s="57">
        <v>0</v>
      </c>
      <c r="L186" s="57">
        <v>4</v>
      </c>
      <c r="M186" s="57">
        <v>9</v>
      </c>
      <c r="N186" s="57">
        <v>8</v>
      </c>
      <c r="O186" s="55">
        <f t="shared" si="8"/>
        <v>100</v>
      </c>
      <c r="P186" s="55">
        <f t="shared" si="9"/>
        <v>100</v>
      </c>
      <c r="Q186" s="55">
        <f t="shared" si="10"/>
        <v>44.44444444444444</v>
      </c>
      <c r="R186" s="55">
        <f t="shared" si="11"/>
        <v>100</v>
      </c>
      <c r="S186" s="37"/>
      <c r="T186" s="44"/>
      <c r="U186" s="37"/>
      <c r="V186" s="37"/>
      <c r="W186" s="37"/>
      <c r="X186" s="37"/>
    </row>
    <row r="187" spans="1:24" ht="12.75">
      <c r="A187" s="1" t="s">
        <v>282</v>
      </c>
      <c r="B187" s="65" t="s">
        <v>157</v>
      </c>
      <c r="C187" s="56" t="s">
        <v>26</v>
      </c>
      <c r="D187" s="56" t="s">
        <v>26</v>
      </c>
      <c r="E187" s="56" t="s">
        <v>404</v>
      </c>
      <c r="F187" s="56" t="s">
        <v>25</v>
      </c>
      <c r="G187" s="57">
        <v>376</v>
      </c>
      <c r="H187" s="57">
        <v>289</v>
      </c>
      <c r="I187" s="57">
        <v>43</v>
      </c>
      <c r="J187" s="57">
        <v>3</v>
      </c>
      <c r="K187" s="57">
        <v>30</v>
      </c>
      <c r="L187" s="57">
        <v>325</v>
      </c>
      <c r="M187" s="57">
        <v>401</v>
      </c>
      <c r="N187" s="57">
        <v>264</v>
      </c>
      <c r="O187" s="55">
        <f t="shared" si="8"/>
        <v>56.57894736842105</v>
      </c>
      <c r="P187" s="55">
        <f t="shared" si="9"/>
        <v>60.526315789473685</v>
      </c>
      <c r="Q187" s="55">
        <f t="shared" si="10"/>
        <v>81.04738154613467</v>
      </c>
      <c r="R187" s="55">
        <f t="shared" si="11"/>
        <v>-29.78723404255319</v>
      </c>
      <c r="S187" s="37"/>
      <c r="T187" s="44"/>
      <c r="U187" s="37"/>
      <c r="V187" s="37"/>
      <c r="W187" s="37"/>
      <c r="X187" s="37"/>
    </row>
    <row r="188" spans="1:24" ht="12.75">
      <c r="A188" s="1" t="s">
        <v>283</v>
      </c>
      <c r="B188" s="65" t="s">
        <v>158</v>
      </c>
      <c r="C188" s="56" t="s">
        <v>26</v>
      </c>
      <c r="D188" s="56" t="s">
        <v>26</v>
      </c>
      <c r="E188" s="56" t="s">
        <v>404</v>
      </c>
      <c r="F188" s="56" t="s">
        <v>25</v>
      </c>
      <c r="G188" s="57">
        <v>55</v>
      </c>
      <c r="H188" s="57">
        <v>30</v>
      </c>
      <c r="I188" s="57">
        <v>3</v>
      </c>
      <c r="J188" s="57">
        <v>0</v>
      </c>
      <c r="K188" s="57">
        <v>0</v>
      </c>
      <c r="L188" s="57">
        <v>9</v>
      </c>
      <c r="M188" s="57">
        <v>12</v>
      </c>
      <c r="N188" s="57">
        <v>73</v>
      </c>
      <c r="O188" s="55">
        <f t="shared" si="8"/>
        <v>100</v>
      </c>
      <c r="P188" s="55">
        <f t="shared" si="9"/>
        <v>100</v>
      </c>
      <c r="Q188" s="55">
        <f t="shared" si="10"/>
        <v>75</v>
      </c>
      <c r="R188" s="55">
        <f t="shared" si="11"/>
        <v>32.72727272727273</v>
      </c>
      <c r="S188" s="37"/>
      <c r="T188" s="44"/>
      <c r="U188" s="37"/>
      <c r="V188" s="37"/>
      <c r="W188" s="37"/>
      <c r="X188" s="37"/>
    </row>
    <row r="189" spans="1:24" ht="12.75">
      <c r="A189" s="1" t="s">
        <v>388</v>
      </c>
      <c r="B189" s="65" t="s">
        <v>160</v>
      </c>
      <c r="C189" s="56" t="s">
        <v>26</v>
      </c>
      <c r="D189" s="56" t="s">
        <v>26</v>
      </c>
      <c r="E189" s="56" t="s">
        <v>404</v>
      </c>
      <c r="F189" s="56" t="s">
        <v>25</v>
      </c>
      <c r="G189" s="57">
        <v>2402</v>
      </c>
      <c r="H189" s="57">
        <v>6534</v>
      </c>
      <c r="I189" s="57">
        <v>82</v>
      </c>
      <c r="J189" s="57">
        <v>195</v>
      </c>
      <c r="K189" s="57">
        <v>1617</v>
      </c>
      <c r="L189" s="57">
        <v>2892</v>
      </c>
      <c r="M189" s="57">
        <v>4786</v>
      </c>
      <c r="N189" s="57">
        <v>2126</v>
      </c>
      <c r="O189" s="55">
        <f t="shared" si="8"/>
        <v>4.329461457233368</v>
      </c>
      <c r="P189" s="55">
        <f t="shared" si="9"/>
        <v>14.625131995776137</v>
      </c>
      <c r="Q189" s="55">
        <f t="shared" si="10"/>
        <v>60.42624320936063</v>
      </c>
      <c r="R189" s="55">
        <f t="shared" si="11"/>
        <v>-11.490424646128226</v>
      </c>
      <c r="S189" s="37"/>
      <c r="T189" s="44"/>
      <c r="U189" s="37"/>
      <c r="V189" s="37"/>
      <c r="W189" s="37"/>
      <c r="X189" s="37"/>
    </row>
    <row r="190" spans="1:24" ht="12.75">
      <c r="A190" s="1" t="s">
        <v>388</v>
      </c>
      <c r="B190" s="65" t="s">
        <v>160</v>
      </c>
      <c r="C190" s="56" t="s">
        <v>26</v>
      </c>
      <c r="D190" s="56" t="s">
        <v>26</v>
      </c>
      <c r="E190" s="56" t="s">
        <v>404</v>
      </c>
      <c r="F190" s="56" t="s">
        <v>28</v>
      </c>
      <c r="G190" s="57">
        <v>0</v>
      </c>
      <c r="H190" s="57">
        <v>0</v>
      </c>
      <c r="I190" s="57">
        <v>2</v>
      </c>
      <c r="J190" s="57">
        <v>34</v>
      </c>
      <c r="K190" s="57">
        <v>61</v>
      </c>
      <c r="L190" s="57">
        <v>332</v>
      </c>
      <c r="M190" s="57">
        <v>429</v>
      </c>
      <c r="N190" s="57">
        <v>0</v>
      </c>
      <c r="O190" s="55">
        <f t="shared" si="8"/>
        <v>2.0618556701030926</v>
      </c>
      <c r="P190" s="55">
        <f t="shared" si="9"/>
        <v>37.11340206185567</v>
      </c>
      <c r="Q190" s="55">
        <f t="shared" si="10"/>
        <v>77.3892773892774</v>
      </c>
      <c r="R190" s="55" t="str">
        <f t="shared" si="11"/>
        <v>..</v>
      </c>
      <c r="S190" s="37"/>
      <c r="T190" s="44"/>
      <c r="U190" s="37"/>
      <c r="V190" s="37"/>
      <c r="W190" s="37"/>
      <c r="X190" s="37"/>
    </row>
    <row r="191" spans="1:24" ht="12.75">
      <c r="A191" s="1" t="s">
        <v>389</v>
      </c>
      <c r="B191" s="65" t="s">
        <v>161</v>
      </c>
      <c r="C191" s="56" t="s">
        <v>26</v>
      </c>
      <c r="D191" s="56" t="s">
        <v>26</v>
      </c>
      <c r="E191" s="56" t="s">
        <v>404</v>
      </c>
      <c r="F191" s="56" t="s">
        <v>25</v>
      </c>
      <c r="G191" s="57">
        <v>59</v>
      </c>
      <c r="H191" s="57">
        <v>160</v>
      </c>
      <c r="I191" s="57">
        <v>6</v>
      </c>
      <c r="J191" s="57">
        <v>51</v>
      </c>
      <c r="K191" s="57">
        <v>0</v>
      </c>
      <c r="L191" s="57">
        <v>90</v>
      </c>
      <c r="M191" s="57">
        <v>147</v>
      </c>
      <c r="N191" s="57">
        <v>72</v>
      </c>
      <c r="O191" s="55">
        <f t="shared" si="8"/>
        <v>10.526315789473683</v>
      </c>
      <c r="P191" s="55">
        <f t="shared" si="9"/>
        <v>100</v>
      </c>
      <c r="Q191" s="55">
        <f t="shared" si="10"/>
        <v>61.224489795918366</v>
      </c>
      <c r="R191" s="55">
        <f t="shared" si="11"/>
        <v>22.033898305084744</v>
      </c>
      <c r="S191" s="37"/>
      <c r="T191" s="44"/>
      <c r="U191" s="37"/>
      <c r="V191" s="37"/>
      <c r="W191" s="37"/>
      <c r="X191" s="37"/>
    </row>
    <row r="192" spans="1:24" ht="12.75">
      <c r="A192" s="1" t="s">
        <v>285</v>
      </c>
      <c r="B192" s="65" t="s">
        <v>162</v>
      </c>
      <c r="C192" s="56" t="s">
        <v>26</v>
      </c>
      <c r="D192" s="56" t="s">
        <v>26</v>
      </c>
      <c r="E192" s="56" t="s">
        <v>18</v>
      </c>
      <c r="F192" s="56" t="s">
        <v>25</v>
      </c>
      <c r="G192" s="57">
        <v>8</v>
      </c>
      <c r="H192" s="57">
        <v>37</v>
      </c>
      <c r="I192" s="57">
        <v>21</v>
      </c>
      <c r="J192" s="57">
        <v>0</v>
      </c>
      <c r="K192" s="57">
        <v>0</v>
      </c>
      <c r="L192" s="57">
        <v>8</v>
      </c>
      <c r="M192" s="57">
        <v>29</v>
      </c>
      <c r="N192" s="57">
        <v>16</v>
      </c>
      <c r="O192" s="55">
        <f t="shared" si="8"/>
        <v>100</v>
      </c>
      <c r="P192" s="55">
        <f t="shared" si="9"/>
        <v>100</v>
      </c>
      <c r="Q192" s="55">
        <f t="shared" si="10"/>
        <v>27.586206896551722</v>
      </c>
      <c r="R192" s="55">
        <f t="shared" si="11"/>
        <v>100</v>
      </c>
      <c r="S192" s="37"/>
      <c r="T192" s="44"/>
      <c r="U192" s="37"/>
      <c r="V192" s="37"/>
      <c r="W192" s="37"/>
      <c r="X192" s="37"/>
    </row>
    <row r="193" spans="1:24" ht="12.75">
      <c r="A193" s="1" t="s">
        <v>257</v>
      </c>
      <c r="B193" s="65" t="s">
        <v>120</v>
      </c>
      <c r="C193" s="56" t="s">
        <v>26</v>
      </c>
      <c r="D193" s="56" t="s">
        <v>26</v>
      </c>
      <c r="E193" s="56" t="s">
        <v>404</v>
      </c>
      <c r="F193" s="56" t="s">
        <v>27</v>
      </c>
      <c r="G193" s="57">
        <v>321</v>
      </c>
      <c r="H193" s="57">
        <v>425</v>
      </c>
      <c r="I193" s="57">
        <v>47</v>
      </c>
      <c r="J193" s="57">
        <v>43</v>
      </c>
      <c r="K193" s="57">
        <v>168</v>
      </c>
      <c r="L193" s="57">
        <v>64</v>
      </c>
      <c r="M193" s="57">
        <v>322</v>
      </c>
      <c r="N193" s="57">
        <v>424</v>
      </c>
      <c r="O193" s="55">
        <f t="shared" si="8"/>
        <v>18.217054263565892</v>
      </c>
      <c r="P193" s="55">
        <f t="shared" si="9"/>
        <v>34.883720930232556</v>
      </c>
      <c r="Q193" s="55">
        <f t="shared" si="10"/>
        <v>19.875776397515526</v>
      </c>
      <c r="R193" s="55">
        <f t="shared" si="11"/>
        <v>32.087227414330215</v>
      </c>
      <c r="S193" s="37"/>
      <c r="T193" s="44"/>
      <c r="U193" s="37"/>
      <c r="V193" s="37"/>
      <c r="W193" s="37"/>
      <c r="X193" s="37"/>
    </row>
    <row r="194" spans="1:24" ht="12.75">
      <c r="A194" s="1" t="s">
        <v>257</v>
      </c>
      <c r="B194" s="65" t="s">
        <v>120</v>
      </c>
      <c r="C194" s="56" t="s">
        <v>26</v>
      </c>
      <c r="D194" s="56" t="s">
        <v>26</v>
      </c>
      <c r="E194" s="56" t="s">
        <v>404</v>
      </c>
      <c r="F194" s="56" t="s">
        <v>29</v>
      </c>
      <c r="G194" s="57">
        <v>265</v>
      </c>
      <c r="H194" s="57">
        <v>23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288</v>
      </c>
      <c r="O194" s="55" t="str">
        <f t="shared" si="8"/>
        <v>..</v>
      </c>
      <c r="P194" s="55" t="str">
        <f t="shared" si="9"/>
        <v>..</v>
      </c>
      <c r="Q194" s="55" t="str">
        <f t="shared" si="10"/>
        <v>..</v>
      </c>
      <c r="R194" s="55">
        <f t="shared" si="11"/>
        <v>8.679245283018867</v>
      </c>
      <c r="S194" s="37"/>
      <c r="T194" s="44"/>
      <c r="U194" s="37"/>
      <c r="V194" s="37"/>
      <c r="W194" s="37"/>
      <c r="X194" s="37"/>
    </row>
    <row r="195" spans="1:24" ht="12.75">
      <c r="A195" s="1" t="s">
        <v>266</v>
      </c>
      <c r="B195" s="65" t="s">
        <v>24</v>
      </c>
      <c r="C195" s="56" t="s">
        <v>26</v>
      </c>
      <c r="D195" s="56" t="s">
        <v>26</v>
      </c>
      <c r="E195" s="56" t="s">
        <v>404</v>
      </c>
      <c r="F195" s="56" t="s">
        <v>27</v>
      </c>
      <c r="G195" s="57">
        <v>52</v>
      </c>
      <c r="H195" s="57">
        <v>127</v>
      </c>
      <c r="I195" s="57">
        <v>1</v>
      </c>
      <c r="J195" s="57">
        <v>49</v>
      </c>
      <c r="K195" s="57">
        <v>35</v>
      </c>
      <c r="L195" s="57">
        <v>13</v>
      </c>
      <c r="M195" s="57">
        <v>98</v>
      </c>
      <c r="N195" s="57">
        <v>81</v>
      </c>
      <c r="O195" s="55">
        <f t="shared" si="8"/>
        <v>1.1764705882352942</v>
      </c>
      <c r="P195" s="55">
        <f t="shared" si="9"/>
        <v>58.82352941176471</v>
      </c>
      <c r="Q195" s="55">
        <f t="shared" si="10"/>
        <v>13.26530612244898</v>
      </c>
      <c r="R195" s="55">
        <f t="shared" si="11"/>
        <v>55.769230769230774</v>
      </c>
      <c r="S195" s="37"/>
      <c r="T195" s="44"/>
      <c r="U195" s="37"/>
      <c r="V195" s="37"/>
      <c r="W195" s="37"/>
      <c r="X195" s="37"/>
    </row>
    <row r="196" spans="1:24" ht="12.75">
      <c r="A196" s="1" t="s">
        <v>286</v>
      </c>
      <c r="B196" s="65" t="s">
        <v>163</v>
      </c>
      <c r="C196" s="56" t="s">
        <v>26</v>
      </c>
      <c r="D196" s="56" t="s">
        <v>26</v>
      </c>
      <c r="E196" s="56" t="s">
        <v>404</v>
      </c>
      <c r="F196" s="56" t="s">
        <v>27</v>
      </c>
      <c r="G196" s="57">
        <v>398</v>
      </c>
      <c r="H196" s="57">
        <v>887</v>
      </c>
      <c r="I196" s="57">
        <v>89</v>
      </c>
      <c r="J196" s="57">
        <v>34</v>
      </c>
      <c r="K196" s="57">
        <v>618</v>
      </c>
      <c r="L196" s="57">
        <v>156</v>
      </c>
      <c r="M196" s="57">
        <v>897</v>
      </c>
      <c r="N196" s="57">
        <v>388</v>
      </c>
      <c r="O196" s="55">
        <f t="shared" si="8"/>
        <v>12.010796221322536</v>
      </c>
      <c r="P196" s="55">
        <f t="shared" si="9"/>
        <v>16.599190283400812</v>
      </c>
      <c r="Q196" s="55">
        <f t="shared" si="10"/>
        <v>17.391304347826086</v>
      </c>
      <c r="R196" s="55">
        <f t="shared" si="11"/>
        <v>-2.512562814070352</v>
      </c>
      <c r="S196" s="37"/>
      <c r="T196" s="44"/>
      <c r="U196" s="37"/>
      <c r="V196" s="37"/>
      <c r="W196" s="37"/>
      <c r="X196" s="37"/>
    </row>
    <row r="197" spans="1:24" ht="12.75">
      <c r="A197" s="1" t="s">
        <v>287</v>
      </c>
      <c r="B197" s="65" t="s">
        <v>164</v>
      </c>
      <c r="C197" s="56" t="s">
        <v>26</v>
      </c>
      <c r="D197" s="56" t="s">
        <v>26</v>
      </c>
      <c r="E197" s="56" t="s">
        <v>404</v>
      </c>
      <c r="F197" s="56" t="s">
        <v>25</v>
      </c>
      <c r="G197" s="57">
        <v>1072</v>
      </c>
      <c r="H197" s="57">
        <v>2181</v>
      </c>
      <c r="I197" s="57">
        <v>124</v>
      </c>
      <c r="J197" s="57">
        <v>0</v>
      </c>
      <c r="K197" s="57">
        <v>1995</v>
      </c>
      <c r="L197" s="57">
        <v>0</v>
      </c>
      <c r="M197" s="57">
        <v>2119</v>
      </c>
      <c r="N197" s="57">
        <v>1134</v>
      </c>
      <c r="O197" s="55">
        <f t="shared" si="8"/>
        <v>5.85181689476168</v>
      </c>
      <c r="P197" s="55">
        <f t="shared" si="9"/>
        <v>5.85181689476168</v>
      </c>
      <c r="Q197" s="55">
        <f t="shared" si="10"/>
        <v>0</v>
      </c>
      <c r="R197" s="55">
        <f t="shared" si="11"/>
        <v>5.7835820895522385</v>
      </c>
      <c r="S197" s="37"/>
      <c r="T197" s="44"/>
      <c r="U197" s="37"/>
      <c r="V197" s="37"/>
      <c r="W197" s="37"/>
      <c r="X197" s="37"/>
    </row>
    <row r="198" spans="1:18" ht="12.75">
      <c r="A198" s="1" t="s">
        <v>287</v>
      </c>
      <c r="B198" s="65" t="s">
        <v>164</v>
      </c>
      <c r="C198" s="56" t="s">
        <v>26</v>
      </c>
      <c r="D198" s="56" t="s">
        <v>26</v>
      </c>
      <c r="E198" s="56" t="s">
        <v>404</v>
      </c>
      <c r="F198" s="56" t="s">
        <v>346</v>
      </c>
      <c r="G198" s="57">
        <v>606</v>
      </c>
      <c r="H198" s="57">
        <v>1708</v>
      </c>
      <c r="I198" s="57">
        <v>0</v>
      </c>
      <c r="J198" s="57">
        <v>1040</v>
      </c>
      <c r="K198" s="57">
        <v>945</v>
      </c>
      <c r="L198" s="57">
        <v>0</v>
      </c>
      <c r="M198" s="57">
        <v>1985</v>
      </c>
      <c r="N198" s="57">
        <v>329</v>
      </c>
      <c r="O198" s="55">
        <f t="shared" si="8"/>
        <v>0</v>
      </c>
      <c r="P198" s="55">
        <f t="shared" si="9"/>
        <v>52.39294710327456</v>
      </c>
      <c r="Q198" s="55">
        <f t="shared" si="10"/>
        <v>0</v>
      </c>
      <c r="R198" s="55">
        <f t="shared" si="11"/>
        <v>-45.70957095709571</v>
      </c>
    </row>
    <row r="199" spans="1:24" ht="12.75">
      <c r="A199" s="1" t="s">
        <v>288</v>
      </c>
      <c r="B199" s="65" t="s">
        <v>165</v>
      </c>
      <c r="C199" s="56" t="s">
        <v>26</v>
      </c>
      <c r="D199" s="56" t="s">
        <v>26</v>
      </c>
      <c r="E199" s="56" t="s">
        <v>404</v>
      </c>
      <c r="F199" s="56" t="s">
        <v>25</v>
      </c>
      <c r="G199" s="57">
        <v>282</v>
      </c>
      <c r="H199" s="57">
        <v>9</v>
      </c>
      <c r="I199" s="57">
        <v>0</v>
      </c>
      <c r="J199" s="57">
        <v>0</v>
      </c>
      <c r="K199" s="57">
        <v>0</v>
      </c>
      <c r="L199" s="57">
        <v>1</v>
      </c>
      <c r="M199" s="57">
        <v>1</v>
      </c>
      <c r="N199" s="57">
        <v>290</v>
      </c>
      <c r="O199" s="55" t="str">
        <f t="shared" si="8"/>
        <v>..</v>
      </c>
      <c r="P199" s="55" t="str">
        <f t="shared" si="9"/>
        <v>..</v>
      </c>
      <c r="Q199" s="55">
        <f t="shared" si="10"/>
        <v>100</v>
      </c>
      <c r="R199" s="55">
        <f t="shared" si="11"/>
        <v>2.8368794326241136</v>
      </c>
      <c r="S199" s="37"/>
      <c r="T199" s="44"/>
      <c r="U199" s="37"/>
      <c r="V199" s="37"/>
      <c r="W199" s="37"/>
      <c r="X199" s="37"/>
    </row>
    <row r="200" spans="1:24" ht="12.75">
      <c r="A200" s="1" t="s">
        <v>12</v>
      </c>
      <c r="B200" s="65" t="s">
        <v>317</v>
      </c>
      <c r="C200" s="56" t="s">
        <v>26</v>
      </c>
      <c r="D200" s="56" t="s">
        <v>26</v>
      </c>
      <c r="E200" s="56" t="s">
        <v>18</v>
      </c>
      <c r="F200" s="56" t="s">
        <v>25</v>
      </c>
      <c r="G200" s="57">
        <v>4</v>
      </c>
      <c r="H200" s="57">
        <v>3</v>
      </c>
      <c r="I200" s="57">
        <v>0</v>
      </c>
      <c r="J200" s="57">
        <v>0</v>
      </c>
      <c r="K200" s="57">
        <v>0</v>
      </c>
      <c r="L200" s="57">
        <v>1</v>
      </c>
      <c r="M200" s="57">
        <v>1</v>
      </c>
      <c r="N200" s="57">
        <v>6</v>
      </c>
      <c r="O200" s="55" t="str">
        <f aca="true" t="shared" si="12" ref="O200:O255">IF(SUM(I200:K200)=0,"..",I200/SUM(I200:K200)*100)</f>
        <v>..</v>
      </c>
      <c r="P200" s="55" t="str">
        <f aca="true" t="shared" si="13" ref="P200:P255">IF(SUM(I200:K200)=0,"..",SUM(I200:J200)/SUM(I200:K200)*100)</f>
        <v>..</v>
      </c>
      <c r="Q200" s="55">
        <f aca="true" t="shared" si="14" ref="Q200:Q255">IF(M200=0,"..",+(L200)/M200*100)</f>
        <v>100</v>
      </c>
      <c r="R200" s="55">
        <f aca="true" t="shared" si="15" ref="R200:R255">IF(G200=0,"..",+(N200-G200)/G200*100)</f>
        <v>50</v>
      </c>
      <c r="S200" s="37"/>
      <c r="T200" s="44"/>
      <c r="U200" s="37"/>
      <c r="V200" s="37"/>
      <c r="W200" s="37"/>
      <c r="X200" s="37"/>
    </row>
    <row r="201" spans="1:20" ht="22.5">
      <c r="A201" s="1" t="s">
        <v>13</v>
      </c>
      <c r="B201" s="65" t="s">
        <v>324</v>
      </c>
      <c r="C201" s="56" t="s">
        <v>26</v>
      </c>
      <c r="D201" s="56" t="s">
        <v>26</v>
      </c>
      <c r="E201" s="56" t="s">
        <v>18</v>
      </c>
      <c r="F201" s="56" t="s">
        <v>25</v>
      </c>
      <c r="G201" s="57">
        <v>1</v>
      </c>
      <c r="H201" s="57">
        <v>0</v>
      </c>
      <c r="I201" s="57">
        <v>0</v>
      </c>
      <c r="J201" s="57">
        <v>0</v>
      </c>
      <c r="K201" s="57">
        <v>0</v>
      </c>
      <c r="L201" s="57">
        <v>1</v>
      </c>
      <c r="M201" s="57">
        <v>1</v>
      </c>
      <c r="N201" s="57">
        <v>0</v>
      </c>
      <c r="O201" s="55" t="str">
        <f t="shared" si="12"/>
        <v>..</v>
      </c>
      <c r="P201" s="55" t="str">
        <f t="shared" si="13"/>
        <v>..</v>
      </c>
      <c r="Q201" s="55">
        <f t="shared" si="14"/>
        <v>100</v>
      </c>
      <c r="R201" s="55">
        <f t="shared" si="15"/>
        <v>-100</v>
      </c>
      <c r="S201" s="37"/>
      <c r="T201" s="44"/>
    </row>
    <row r="202" spans="1:24" ht="12.75">
      <c r="A202" s="1" t="s">
        <v>290</v>
      </c>
      <c r="B202" s="65" t="s">
        <v>167</v>
      </c>
      <c r="C202" s="56" t="s">
        <v>26</v>
      </c>
      <c r="D202" s="56" t="s">
        <v>26</v>
      </c>
      <c r="E202" s="56" t="s">
        <v>18</v>
      </c>
      <c r="F202" s="56" t="s">
        <v>25</v>
      </c>
      <c r="G202" s="57">
        <v>104</v>
      </c>
      <c r="H202" s="57">
        <v>26</v>
      </c>
      <c r="I202" s="57">
        <v>12</v>
      </c>
      <c r="J202" s="57">
        <v>0</v>
      </c>
      <c r="K202" s="57">
        <v>0</v>
      </c>
      <c r="L202" s="57">
        <v>31</v>
      </c>
      <c r="M202" s="57">
        <v>43</v>
      </c>
      <c r="N202" s="57">
        <v>87</v>
      </c>
      <c r="O202" s="55">
        <f t="shared" si="12"/>
        <v>100</v>
      </c>
      <c r="P202" s="55">
        <f t="shared" si="13"/>
        <v>100</v>
      </c>
      <c r="Q202" s="55">
        <f t="shared" si="14"/>
        <v>72.09302325581395</v>
      </c>
      <c r="R202" s="55">
        <f t="shared" si="15"/>
        <v>-16.346153846153847</v>
      </c>
      <c r="S202" s="37"/>
      <c r="T202" s="44"/>
      <c r="U202" s="37"/>
      <c r="V202" s="37"/>
      <c r="W202" s="37"/>
      <c r="X202" s="37"/>
    </row>
    <row r="203" spans="1:24" ht="12.75">
      <c r="A203" s="1" t="s">
        <v>291</v>
      </c>
      <c r="B203" s="65" t="s">
        <v>168</v>
      </c>
      <c r="C203" s="56" t="s">
        <v>26</v>
      </c>
      <c r="D203" s="56" t="s">
        <v>26</v>
      </c>
      <c r="E203" s="56" t="s">
        <v>18</v>
      </c>
      <c r="F203" s="56" t="s">
        <v>25</v>
      </c>
      <c r="G203" s="57">
        <v>2796</v>
      </c>
      <c r="H203" s="57">
        <v>188</v>
      </c>
      <c r="I203" s="57">
        <v>2</v>
      </c>
      <c r="J203" s="57">
        <v>0</v>
      </c>
      <c r="K203" s="57">
        <v>97</v>
      </c>
      <c r="L203" s="57">
        <v>708</v>
      </c>
      <c r="M203" s="57">
        <v>807</v>
      </c>
      <c r="N203" s="57">
        <v>2177</v>
      </c>
      <c r="O203" s="55">
        <f t="shared" si="12"/>
        <v>2.0202020202020203</v>
      </c>
      <c r="P203" s="55">
        <f t="shared" si="13"/>
        <v>2.0202020202020203</v>
      </c>
      <c r="Q203" s="55">
        <f t="shared" si="14"/>
        <v>87.73234200743495</v>
      </c>
      <c r="R203" s="55">
        <f t="shared" si="15"/>
        <v>-22.13876967095851</v>
      </c>
      <c r="S203" s="37"/>
      <c r="T203" s="44"/>
      <c r="U203" s="37"/>
      <c r="V203" s="37"/>
      <c r="W203" s="37"/>
      <c r="X203" s="37"/>
    </row>
    <row r="204" spans="1:24" ht="22.5">
      <c r="A204" s="1" t="s">
        <v>11</v>
      </c>
      <c r="B204" s="65" t="s">
        <v>357</v>
      </c>
      <c r="C204" s="56" t="s">
        <v>26</v>
      </c>
      <c r="D204" s="56" t="s">
        <v>26</v>
      </c>
      <c r="E204" s="56" t="s">
        <v>404</v>
      </c>
      <c r="F204" s="56" t="s">
        <v>28</v>
      </c>
      <c r="G204" s="57">
        <v>15</v>
      </c>
      <c r="H204" s="57">
        <v>522</v>
      </c>
      <c r="I204" s="57">
        <v>0</v>
      </c>
      <c r="J204" s="57">
        <v>1</v>
      </c>
      <c r="K204" s="57">
        <v>27</v>
      </c>
      <c r="L204" s="57">
        <v>395</v>
      </c>
      <c r="M204" s="57">
        <v>423</v>
      </c>
      <c r="N204" s="57">
        <v>114</v>
      </c>
      <c r="O204" s="55">
        <f t="shared" si="12"/>
        <v>0</v>
      </c>
      <c r="P204" s="55">
        <f t="shared" si="13"/>
        <v>3.571428571428571</v>
      </c>
      <c r="Q204" s="55">
        <f t="shared" si="14"/>
        <v>93.3806146572104</v>
      </c>
      <c r="R204" s="55">
        <f t="shared" si="15"/>
        <v>660</v>
      </c>
      <c r="S204" s="37"/>
      <c r="T204" s="44"/>
      <c r="U204" s="37"/>
      <c r="V204" s="37"/>
      <c r="W204" s="37"/>
      <c r="X204" s="37"/>
    </row>
    <row r="205" spans="1:24" ht="22.5">
      <c r="A205" s="1" t="s">
        <v>11</v>
      </c>
      <c r="B205" s="65" t="s">
        <v>357</v>
      </c>
      <c r="C205" s="56" t="s">
        <v>26</v>
      </c>
      <c r="D205" s="56" t="s">
        <v>26</v>
      </c>
      <c r="E205" s="56" t="s">
        <v>30</v>
      </c>
      <c r="F205" s="56" t="s">
        <v>25</v>
      </c>
      <c r="G205" s="57">
        <v>15</v>
      </c>
      <c r="H205" s="57">
        <v>271</v>
      </c>
      <c r="I205" s="57">
        <v>0</v>
      </c>
      <c r="J205" s="57">
        <v>0</v>
      </c>
      <c r="K205" s="57">
        <v>173</v>
      </c>
      <c r="L205" s="57">
        <v>18</v>
      </c>
      <c r="M205" s="57">
        <v>191</v>
      </c>
      <c r="N205" s="57">
        <v>95</v>
      </c>
      <c r="O205" s="55">
        <f t="shared" si="12"/>
        <v>0</v>
      </c>
      <c r="P205" s="55">
        <f t="shared" si="13"/>
        <v>0</v>
      </c>
      <c r="Q205" s="55">
        <f t="shared" si="14"/>
        <v>9.424083769633508</v>
      </c>
      <c r="R205" s="55">
        <f t="shared" si="15"/>
        <v>533.3333333333333</v>
      </c>
      <c r="S205" s="37"/>
      <c r="T205" s="44"/>
      <c r="U205" s="37"/>
      <c r="V205" s="37"/>
      <c r="W205" s="37"/>
      <c r="X205" s="37"/>
    </row>
    <row r="206" spans="1:24" ht="12.75">
      <c r="A206" s="1" t="s">
        <v>292</v>
      </c>
      <c r="B206" s="65" t="s">
        <v>169</v>
      </c>
      <c r="C206" s="56" t="s">
        <v>26</v>
      </c>
      <c r="D206" s="56" t="s">
        <v>26</v>
      </c>
      <c r="E206" s="56" t="s">
        <v>404</v>
      </c>
      <c r="F206" s="56" t="s">
        <v>25</v>
      </c>
      <c r="G206" s="57">
        <v>213</v>
      </c>
      <c r="H206" s="57">
        <v>4</v>
      </c>
      <c r="I206" s="57">
        <v>0</v>
      </c>
      <c r="J206" s="57">
        <v>0</v>
      </c>
      <c r="K206" s="57">
        <v>2</v>
      </c>
      <c r="L206" s="57">
        <v>5</v>
      </c>
      <c r="M206" s="57">
        <v>7</v>
      </c>
      <c r="N206" s="57">
        <v>210</v>
      </c>
      <c r="O206" s="55">
        <f t="shared" si="12"/>
        <v>0</v>
      </c>
      <c r="P206" s="55">
        <f t="shared" si="13"/>
        <v>0</v>
      </c>
      <c r="Q206" s="55">
        <f t="shared" si="14"/>
        <v>71.42857142857143</v>
      </c>
      <c r="R206" s="55">
        <f t="shared" si="15"/>
        <v>-1.4084507042253522</v>
      </c>
      <c r="S206" s="37"/>
      <c r="T206" s="44"/>
      <c r="U206" s="37"/>
      <c r="V206" s="37"/>
      <c r="W206" s="37"/>
      <c r="X206" s="37"/>
    </row>
    <row r="207" spans="1:24" ht="12.75">
      <c r="A207" s="1" t="s">
        <v>72</v>
      </c>
      <c r="B207" s="65" t="s">
        <v>358</v>
      </c>
      <c r="C207" s="56" t="s">
        <v>26</v>
      </c>
      <c r="D207" s="56" t="s">
        <v>26</v>
      </c>
      <c r="E207" s="56" t="s">
        <v>18</v>
      </c>
      <c r="F207" s="56" t="s">
        <v>27</v>
      </c>
      <c r="G207" s="57">
        <v>0</v>
      </c>
      <c r="H207" s="57">
        <v>3</v>
      </c>
      <c r="I207" s="57">
        <v>0</v>
      </c>
      <c r="J207" s="57">
        <v>0</v>
      </c>
      <c r="K207" s="57">
        <v>0</v>
      </c>
      <c r="L207" s="57">
        <v>0</v>
      </c>
      <c r="M207" s="57">
        <v>0</v>
      </c>
      <c r="N207" s="57">
        <v>3</v>
      </c>
      <c r="O207" s="55" t="str">
        <f t="shared" si="12"/>
        <v>..</v>
      </c>
      <c r="P207" s="55" t="str">
        <f t="shared" si="13"/>
        <v>..</v>
      </c>
      <c r="Q207" s="55" t="str">
        <f t="shared" si="14"/>
        <v>..</v>
      </c>
      <c r="R207" s="55" t="str">
        <f t="shared" si="15"/>
        <v>..</v>
      </c>
      <c r="S207" s="37"/>
      <c r="T207" s="44"/>
      <c r="U207" s="37"/>
      <c r="V207" s="37"/>
      <c r="W207" s="37"/>
      <c r="X207" s="37"/>
    </row>
    <row r="208" spans="1:24" ht="12.75">
      <c r="A208" s="1" t="s">
        <v>393</v>
      </c>
      <c r="B208" s="65" t="s">
        <v>174</v>
      </c>
      <c r="C208" s="56" t="s">
        <v>26</v>
      </c>
      <c r="D208" s="56" t="s">
        <v>26</v>
      </c>
      <c r="E208" s="56" t="s">
        <v>404</v>
      </c>
      <c r="F208" s="56" t="s">
        <v>25</v>
      </c>
      <c r="G208" s="57">
        <v>110</v>
      </c>
      <c r="H208" s="57">
        <v>541</v>
      </c>
      <c r="I208" s="57">
        <v>15</v>
      </c>
      <c r="J208" s="57">
        <v>55</v>
      </c>
      <c r="K208" s="57">
        <v>161</v>
      </c>
      <c r="L208" s="57">
        <v>377</v>
      </c>
      <c r="M208" s="57">
        <v>608</v>
      </c>
      <c r="N208" s="57">
        <v>132</v>
      </c>
      <c r="O208" s="55">
        <f t="shared" si="12"/>
        <v>6.493506493506493</v>
      </c>
      <c r="P208" s="55">
        <f t="shared" si="13"/>
        <v>30.303030303030305</v>
      </c>
      <c r="Q208" s="55">
        <f t="shared" si="14"/>
        <v>62.00657894736842</v>
      </c>
      <c r="R208" s="55">
        <f t="shared" si="15"/>
        <v>20</v>
      </c>
      <c r="S208" s="37"/>
      <c r="T208" s="44"/>
      <c r="U208" s="37"/>
      <c r="V208" s="37"/>
      <c r="W208" s="37"/>
      <c r="X208" s="37"/>
    </row>
    <row r="209" spans="1:24" ht="12.75">
      <c r="A209" s="1" t="s">
        <v>393</v>
      </c>
      <c r="B209" s="65" t="s">
        <v>174</v>
      </c>
      <c r="C209" s="56" t="s">
        <v>26</v>
      </c>
      <c r="D209" s="56" t="s">
        <v>26</v>
      </c>
      <c r="E209" s="56" t="s">
        <v>404</v>
      </c>
      <c r="F209" s="56" t="s">
        <v>28</v>
      </c>
      <c r="G209" s="57">
        <v>144</v>
      </c>
      <c r="H209" s="57">
        <v>0</v>
      </c>
      <c r="I209" s="57">
        <v>0</v>
      </c>
      <c r="J209" s="57">
        <v>0</v>
      </c>
      <c r="K209" s="57">
        <v>0</v>
      </c>
      <c r="L209" s="57">
        <v>9</v>
      </c>
      <c r="M209" s="57">
        <v>9</v>
      </c>
      <c r="N209" s="57">
        <v>135</v>
      </c>
      <c r="O209" s="55" t="str">
        <f t="shared" si="12"/>
        <v>..</v>
      </c>
      <c r="P209" s="55" t="str">
        <f t="shared" si="13"/>
        <v>..</v>
      </c>
      <c r="Q209" s="55">
        <f t="shared" si="14"/>
        <v>100</v>
      </c>
      <c r="R209" s="55">
        <f t="shared" si="15"/>
        <v>-6.25</v>
      </c>
      <c r="S209" s="37"/>
      <c r="T209" s="44"/>
      <c r="U209" s="37"/>
      <c r="V209" s="37"/>
      <c r="W209" s="37"/>
      <c r="X209" s="37"/>
    </row>
    <row r="210" spans="1:24" ht="12.75">
      <c r="A210" s="1" t="s">
        <v>295</v>
      </c>
      <c r="B210" s="65" t="s">
        <v>175</v>
      </c>
      <c r="C210" s="56" t="s">
        <v>26</v>
      </c>
      <c r="D210" s="56" t="s">
        <v>26</v>
      </c>
      <c r="E210" s="56" t="s">
        <v>404</v>
      </c>
      <c r="F210" s="56" t="s">
        <v>25</v>
      </c>
      <c r="G210" s="57">
        <v>80</v>
      </c>
      <c r="H210" s="57">
        <v>246</v>
      </c>
      <c r="I210" s="57">
        <v>21</v>
      </c>
      <c r="J210" s="57">
        <v>2</v>
      </c>
      <c r="K210" s="57">
        <v>10</v>
      </c>
      <c r="L210" s="57">
        <v>172</v>
      </c>
      <c r="M210" s="57">
        <v>205</v>
      </c>
      <c r="N210" s="57">
        <v>121</v>
      </c>
      <c r="O210" s="55">
        <f t="shared" si="12"/>
        <v>63.63636363636363</v>
      </c>
      <c r="P210" s="55">
        <f t="shared" si="13"/>
        <v>69.6969696969697</v>
      </c>
      <c r="Q210" s="55">
        <f t="shared" si="14"/>
        <v>83.90243902439025</v>
      </c>
      <c r="R210" s="55">
        <f t="shared" si="15"/>
        <v>51.24999999999999</v>
      </c>
      <c r="S210" s="37"/>
      <c r="T210" s="44"/>
      <c r="U210" s="37"/>
      <c r="V210" s="37"/>
      <c r="W210" s="37"/>
      <c r="X210" s="37"/>
    </row>
    <row r="211" spans="1:24" ht="12.75">
      <c r="A211" s="1" t="s">
        <v>293</v>
      </c>
      <c r="B211" s="65" t="s">
        <v>170</v>
      </c>
      <c r="C211" s="56" t="s">
        <v>26</v>
      </c>
      <c r="D211" s="56" t="s">
        <v>26</v>
      </c>
      <c r="E211" s="56" t="s">
        <v>18</v>
      </c>
      <c r="F211" s="56" t="s">
        <v>25</v>
      </c>
      <c r="G211" s="57">
        <v>24668</v>
      </c>
      <c r="H211" s="57">
        <v>246</v>
      </c>
      <c r="I211" s="57">
        <v>162</v>
      </c>
      <c r="J211" s="57">
        <v>0</v>
      </c>
      <c r="K211" s="57">
        <v>221</v>
      </c>
      <c r="L211" s="57">
        <v>420</v>
      </c>
      <c r="M211" s="57">
        <v>803</v>
      </c>
      <c r="N211" s="57">
        <v>24111</v>
      </c>
      <c r="O211" s="55">
        <f t="shared" si="12"/>
        <v>42.297650130548305</v>
      </c>
      <c r="P211" s="55">
        <f t="shared" si="13"/>
        <v>42.297650130548305</v>
      </c>
      <c r="Q211" s="55">
        <f t="shared" si="14"/>
        <v>52.3038605230386</v>
      </c>
      <c r="R211" s="55">
        <f t="shared" si="15"/>
        <v>-2.2579860548078483</v>
      </c>
      <c r="S211" s="37"/>
      <c r="T211" s="44"/>
      <c r="U211" s="37"/>
      <c r="V211" s="37"/>
      <c r="W211" s="37"/>
      <c r="X211" s="37"/>
    </row>
    <row r="212" spans="1:18" ht="12.75">
      <c r="A212" s="1" t="s">
        <v>390</v>
      </c>
      <c r="B212" s="65" t="s">
        <v>398</v>
      </c>
      <c r="C212" s="56" t="s">
        <v>26</v>
      </c>
      <c r="D212" s="56" t="s">
        <v>26</v>
      </c>
      <c r="E212" s="56" t="s">
        <v>404</v>
      </c>
      <c r="F212" s="56" t="s">
        <v>25</v>
      </c>
      <c r="G212" s="57">
        <v>171702</v>
      </c>
      <c r="H212" s="57">
        <v>180637</v>
      </c>
      <c r="I212" s="57">
        <v>10083</v>
      </c>
      <c r="J212" s="57">
        <v>0</v>
      </c>
      <c r="K212" s="57">
        <v>66988</v>
      </c>
      <c r="L212" s="57">
        <v>0</v>
      </c>
      <c r="M212" s="57">
        <v>77071</v>
      </c>
      <c r="N212" s="57">
        <v>171702</v>
      </c>
      <c r="O212" s="55">
        <f t="shared" si="12"/>
        <v>13.082741887350624</v>
      </c>
      <c r="P212" s="55">
        <f t="shared" si="13"/>
        <v>13.082741887350624</v>
      </c>
      <c r="Q212" s="55">
        <f t="shared" si="14"/>
        <v>0</v>
      </c>
      <c r="R212" s="55">
        <f t="shared" si="15"/>
        <v>0</v>
      </c>
    </row>
    <row r="213" spans="1:24" ht="12.75">
      <c r="A213" s="1" t="s">
        <v>391</v>
      </c>
      <c r="B213" s="65" t="s">
        <v>171</v>
      </c>
      <c r="C213" s="56" t="s">
        <v>26</v>
      </c>
      <c r="D213" s="56" t="s">
        <v>26</v>
      </c>
      <c r="E213" s="56" t="s">
        <v>404</v>
      </c>
      <c r="F213" s="56" t="s">
        <v>25</v>
      </c>
      <c r="G213" s="57">
        <v>3280</v>
      </c>
      <c r="H213" s="57">
        <v>2744</v>
      </c>
      <c r="I213" s="57">
        <v>245</v>
      </c>
      <c r="J213" s="57">
        <v>368</v>
      </c>
      <c r="K213" s="57">
        <v>1638</v>
      </c>
      <c r="L213" s="57">
        <v>129</v>
      </c>
      <c r="M213" s="57">
        <v>2380</v>
      </c>
      <c r="N213" s="57">
        <v>2712</v>
      </c>
      <c r="O213" s="55">
        <f t="shared" si="12"/>
        <v>10.884051532652155</v>
      </c>
      <c r="P213" s="55">
        <f t="shared" si="13"/>
        <v>27.232341181697024</v>
      </c>
      <c r="Q213" s="55">
        <f t="shared" si="14"/>
        <v>5.420168067226891</v>
      </c>
      <c r="R213" s="55">
        <f t="shared" si="15"/>
        <v>-17.317073170731707</v>
      </c>
      <c r="S213" s="37"/>
      <c r="T213" s="44"/>
      <c r="U213" s="37"/>
      <c r="V213" s="37"/>
      <c r="W213" s="37"/>
      <c r="X213" s="37"/>
    </row>
    <row r="214" spans="1:24" ht="12.75">
      <c r="A214" s="1" t="s">
        <v>262</v>
      </c>
      <c r="B214" s="65" t="s">
        <v>126</v>
      </c>
      <c r="C214" s="56" t="s">
        <v>26</v>
      </c>
      <c r="D214" s="56" t="s">
        <v>26</v>
      </c>
      <c r="E214" s="56" t="s">
        <v>18</v>
      </c>
      <c r="F214" s="56" t="s">
        <v>27</v>
      </c>
      <c r="G214" s="57">
        <v>338</v>
      </c>
      <c r="H214" s="57">
        <v>100</v>
      </c>
      <c r="I214" s="57">
        <v>54</v>
      </c>
      <c r="J214" s="57">
        <v>0</v>
      </c>
      <c r="K214" s="57">
        <v>101</v>
      </c>
      <c r="L214" s="57">
        <v>145</v>
      </c>
      <c r="M214" s="57">
        <v>300</v>
      </c>
      <c r="N214" s="57">
        <v>138</v>
      </c>
      <c r="O214" s="55">
        <f t="shared" si="12"/>
        <v>34.83870967741935</v>
      </c>
      <c r="P214" s="55">
        <f t="shared" si="13"/>
        <v>34.83870967741935</v>
      </c>
      <c r="Q214" s="55">
        <f t="shared" si="14"/>
        <v>48.333333333333336</v>
      </c>
      <c r="R214" s="55">
        <f t="shared" si="15"/>
        <v>-59.171597633136095</v>
      </c>
      <c r="S214" s="37"/>
      <c r="T214" s="44"/>
      <c r="U214" s="37"/>
      <c r="V214" s="37"/>
      <c r="W214" s="37"/>
      <c r="X214" s="37"/>
    </row>
    <row r="215" spans="1:24" ht="12.75">
      <c r="A215" s="1" t="s">
        <v>294</v>
      </c>
      <c r="B215" s="65" t="s">
        <v>172</v>
      </c>
      <c r="C215" s="56" t="s">
        <v>26</v>
      </c>
      <c r="D215" s="56" t="s">
        <v>26</v>
      </c>
      <c r="E215" s="56" t="s">
        <v>404</v>
      </c>
      <c r="F215" s="56" t="s">
        <v>27</v>
      </c>
      <c r="G215" s="57">
        <v>5891</v>
      </c>
      <c r="H215" s="57">
        <v>12255</v>
      </c>
      <c r="I215" s="57">
        <v>11410</v>
      </c>
      <c r="J215" s="57">
        <v>0</v>
      </c>
      <c r="K215" s="57">
        <v>251</v>
      </c>
      <c r="L215" s="57">
        <v>504</v>
      </c>
      <c r="M215" s="57">
        <v>12165</v>
      </c>
      <c r="N215" s="57">
        <v>5981</v>
      </c>
      <c r="O215" s="55">
        <f t="shared" si="12"/>
        <v>97.84752594117143</v>
      </c>
      <c r="P215" s="55">
        <f t="shared" si="13"/>
        <v>97.84752594117143</v>
      </c>
      <c r="Q215" s="55">
        <f t="shared" si="14"/>
        <v>4.143033292231813</v>
      </c>
      <c r="R215" s="55">
        <f t="shared" si="15"/>
        <v>1.5277542013240537</v>
      </c>
      <c r="S215" s="37"/>
      <c r="T215" s="44"/>
      <c r="U215" s="37"/>
      <c r="V215" s="37"/>
      <c r="W215" s="37"/>
      <c r="X215" s="37"/>
    </row>
    <row r="216" spans="1:24" ht="12.75">
      <c r="A216" s="1" t="s">
        <v>294</v>
      </c>
      <c r="B216" s="65" t="s">
        <v>172</v>
      </c>
      <c r="C216" s="56" t="s">
        <v>26</v>
      </c>
      <c r="D216" s="56" t="s">
        <v>26</v>
      </c>
      <c r="E216" s="56" t="s">
        <v>18</v>
      </c>
      <c r="F216" s="56" t="s">
        <v>25</v>
      </c>
      <c r="G216" s="57">
        <v>50</v>
      </c>
      <c r="H216" s="57">
        <v>182</v>
      </c>
      <c r="I216" s="57">
        <v>128</v>
      </c>
      <c r="J216" s="57">
        <v>0</v>
      </c>
      <c r="K216" s="57">
        <v>22</v>
      </c>
      <c r="L216" s="57">
        <v>17</v>
      </c>
      <c r="M216" s="57">
        <v>167</v>
      </c>
      <c r="N216" s="57">
        <v>65</v>
      </c>
      <c r="O216" s="55">
        <f t="shared" si="12"/>
        <v>85.33333333333334</v>
      </c>
      <c r="P216" s="55">
        <f t="shared" si="13"/>
        <v>85.33333333333334</v>
      </c>
      <c r="Q216" s="55">
        <f t="shared" si="14"/>
        <v>10.179640718562874</v>
      </c>
      <c r="R216" s="55">
        <f t="shared" si="15"/>
        <v>30</v>
      </c>
      <c r="S216" s="37"/>
      <c r="T216" s="44"/>
      <c r="U216" s="37"/>
      <c r="V216" s="37"/>
      <c r="W216" s="37"/>
      <c r="X216" s="37"/>
    </row>
    <row r="217" spans="1:24" ht="12.75">
      <c r="A217" s="1" t="s">
        <v>392</v>
      </c>
      <c r="B217" s="65" t="s">
        <v>173</v>
      </c>
      <c r="C217" s="56" t="s">
        <v>26</v>
      </c>
      <c r="D217" s="56" t="s">
        <v>26</v>
      </c>
      <c r="E217" s="56" t="s">
        <v>18</v>
      </c>
      <c r="F217" s="56" t="s">
        <v>27</v>
      </c>
      <c r="G217" s="57">
        <v>0</v>
      </c>
      <c r="H217" s="57">
        <v>7</v>
      </c>
      <c r="I217" s="57">
        <v>0</v>
      </c>
      <c r="J217" s="57">
        <v>0</v>
      </c>
      <c r="K217" s="57">
        <v>0</v>
      </c>
      <c r="L217" s="57">
        <v>0</v>
      </c>
      <c r="M217" s="57">
        <v>0</v>
      </c>
      <c r="N217" s="57">
        <v>7</v>
      </c>
      <c r="O217" s="55" t="str">
        <f t="shared" si="12"/>
        <v>..</v>
      </c>
      <c r="P217" s="55" t="str">
        <f t="shared" si="13"/>
        <v>..</v>
      </c>
      <c r="Q217" s="55" t="str">
        <f t="shared" si="14"/>
        <v>..</v>
      </c>
      <c r="R217" s="55" t="str">
        <f t="shared" si="15"/>
        <v>..</v>
      </c>
      <c r="S217" s="37"/>
      <c r="T217" s="44"/>
      <c r="U217" s="37"/>
      <c r="V217" s="37"/>
      <c r="W217" s="37"/>
      <c r="X217" s="37"/>
    </row>
    <row r="218" spans="1:24" ht="12.75">
      <c r="A218" s="1" t="s">
        <v>394</v>
      </c>
      <c r="B218" s="65" t="s">
        <v>176</v>
      </c>
      <c r="C218" s="56" t="s">
        <v>26</v>
      </c>
      <c r="D218" s="56" t="s">
        <v>26</v>
      </c>
      <c r="E218" s="56" t="s">
        <v>404</v>
      </c>
      <c r="F218" s="56" t="s">
        <v>25</v>
      </c>
      <c r="G218" s="57">
        <v>10797</v>
      </c>
      <c r="H218" s="57">
        <v>31823</v>
      </c>
      <c r="I218" s="57">
        <v>2020</v>
      </c>
      <c r="J218" s="57">
        <v>7039</v>
      </c>
      <c r="K218" s="57">
        <v>14841</v>
      </c>
      <c r="L218" s="57">
        <v>2749</v>
      </c>
      <c r="M218" s="57">
        <v>26649</v>
      </c>
      <c r="N218" s="57">
        <v>11419</v>
      </c>
      <c r="O218" s="55">
        <f t="shared" si="12"/>
        <v>8.451882845188283</v>
      </c>
      <c r="P218" s="55">
        <f t="shared" si="13"/>
        <v>37.90376569037657</v>
      </c>
      <c r="Q218" s="55">
        <f t="shared" si="14"/>
        <v>10.315584074449323</v>
      </c>
      <c r="R218" s="55">
        <f t="shared" si="15"/>
        <v>5.760859498008706</v>
      </c>
      <c r="S218" s="37"/>
      <c r="T218" s="44"/>
      <c r="U218" s="37"/>
      <c r="V218" s="37"/>
      <c r="W218" s="37"/>
      <c r="X218" s="37"/>
    </row>
    <row r="219" spans="1:24" ht="12.75">
      <c r="A219" s="1" t="s">
        <v>394</v>
      </c>
      <c r="B219" s="65" t="s">
        <v>176</v>
      </c>
      <c r="C219" s="56" t="s">
        <v>26</v>
      </c>
      <c r="D219" s="56" t="s">
        <v>26</v>
      </c>
      <c r="E219" s="56" t="s">
        <v>404</v>
      </c>
      <c r="F219" s="56" t="s">
        <v>28</v>
      </c>
      <c r="G219" s="57">
        <v>8156</v>
      </c>
      <c r="H219" s="57">
        <v>13291</v>
      </c>
      <c r="I219" s="57">
        <v>284</v>
      </c>
      <c r="J219" s="57">
        <v>975</v>
      </c>
      <c r="K219" s="57">
        <v>14636</v>
      </c>
      <c r="L219" s="57">
        <v>2185</v>
      </c>
      <c r="M219" s="57">
        <v>18080</v>
      </c>
      <c r="N219" s="57">
        <v>7216</v>
      </c>
      <c r="O219" s="55">
        <f t="shared" si="12"/>
        <v>1.7867253853413023</v>
      </c>
      <c r="P219" s="55">
        <f t="shared" si="13"/>
        <v>7.9207297892419</v>
      </c>
      <c r="Q219" s="55">
        <f t="shared" si="14"/>
        <v>12.085176991150442</v>
      </c>
      <c r="R219" s="55">
        <f t="shared" si="15"/>
        <v>-11.52525747915645</v>
      </c>
      <c r="S219" s="37"/>
      <c r="T219" s="44"/>
      <c r="U219" s="37"/>
      <c r="V219" s="37"/>
      <c r="W219" s="37"/>
      <c r="X219" s="37"/>
    </row>
    <row r="220" spans="1:24" ht="12.75">
      <c r="A220" s="1" t="s">
        <v>296</v>
      </c>
      <c r="B220" s="65" t="s">
        <v>351</v>
      </c>
      <c r="C220" s="56" t="s">
        <v>26</v>
      </c>
      <c r="D220" s="56" t="s">
        <v>26</v>
      </c>
      <c r="E220" s="56" t="s">
        <v>404</v>
      </c>
      <c r="F220" s="56" t="s">
        <v>25</v>
      </c>
      <c r="G220" s="57">
        <v>12395</v>
      </c>
      <c r="H220" s="57">
        <v>13521</v>
      </c>
      <c r="I220" s="57">
        <v>3449</v>
      </c>
      <c r="J220" s="57">
        <v>3888</v>
      </c>
      <c r="K220" s="57">
        <v>2756</v>
      </c>
      <c r="L220" s="57">
        <v>10597</v>
      </c>
      <c r="M220" s="57">
        <v>20690</v>
      </c>
      <c r="N220" s="57">
        <v>9025</v>
      </c>
      <c r="O220" s="55">
        <f t="shared" si="12"/>
        <v>34.17219855345289</v>
      </c>
      <c r="P220" s="55">
        <f t="shared" si="13"/>
        <v>72.69394629941543</v>
      </c>
      <c r="Q220" s="55">
        <f t="shared" si="14"/>
        <v>51.217979700338326</v>
      </c>
      <c r="R220" s="55">
        <f t="shared" si="15"/>
        <v>-27.188382412263007</v>
      </c>
      <c r="S220" s="37"/>
      <c r="T220" s="44"/>
      <c r="U220" s="37"/>
      <c r="V220" s="37"/>
      <c r="W220" s="37"/>
      <c r="X220" s="37"/>
    </row>
    <row r="221" spans="1:24" ht="12.75">
      <c r="A221" s="1" t="s">
        <v>296</v>
      </c>
      <c r="B221" s="65" t="s">
        <v>177</v>
      </c>
      <c r="C221" s="56" t="s">
        <v>26</v>
      </c>
      <c r="D221" s="56" t="s">
        <v>26</v>
      </c>
      <c r="E221" s="56" t="s">
        <v>404</v>
      </c>
      <c r="F221" s="56" t="s">
        <v>347</v>
      </c>
      <c r="G221" s="57">
        <v>4744</v>
      </c>
      <c r="H221" s="57">
        <v>0</v>
      </c>
      <c r="I221" s="57">
        <v>0</v>
      </c>
      <c r="J221" s="57">
        <v>908</v>
      </c>
      <c r="K221" s="57">
        <v>0</v>
      </c>
      <c r="L221" s="57">
        <v>0</v>
      </c>
      <c r="M221" s="57">
        <v>908</v>
      </c>
      <c r="N221" s="57">
        <v>3891</v>
      </c>
      <c r="O221" s="55">
        <f t="shared" si="12"/>
        <v>0</v>
      </c>
      <c r="P221" s="55">
        <f t="shared" si="13"/>
        <v>100</v>
      </c>
      <c r="Q221" s="55">
        <f t="shared" si="14"/>
        <v>0</v>
      </c>
      <c r="R221" s="55">
        <f t="shared" si="15"/>
        <v>-17.98060708263069</v>
      </c>
      <c r="S221" s="37"/>
      <c r="T221" s="44"/>
      <c r="U221" s="37"/>
      <c r="V221" s="37"/>
      <c r="W221" s="37"/>
      <c r="X221" s="37"/>
    </row>
    <row r="222" spans="1:24" ht="12.75">
      <c r="A222" s="1" t="s">
        <v>297</v>
      </c>
      <c r="B222" s="65" t="s">
        <v>178</v>
      </c>
      <c r="C222" s="56" t="s">
        <v>26</v>
      </c>
      <c r="D222" s="56" t="s">
        <v>26</v>
      </c>
      <c r="E222" s="56" t="s">
        <v>18</v>
      </c>
      <c r="F222" s="56" t="s">
        <v>25</v>
      </c>
      <c r="G222" s="57">
        <v>2766</v>
      </c>
      <c r="H222" s="57">
        <v>3219</v>
      </c>
      <c r="I222" s="57">
        <v>1120</v>
      </c>
      <c r="J222" s="57">
        <v>157</v>
      </c>
      <c r="K222" s="57">
        <v>332</v>
      </c>
      <c r="L222" s="57">
        <v>2018</v>
      </c>
      <c r="M222" s="57">
        <v>3627</v>
      </c>
      <c r="N222" s="57">
        <v>2358</v>
      </c>
      <c r="O222" s="55">
        <f t="shared" si="12"/>
        <v>69.60845245494096</v>
      </c>
      <c r="P222" s="55">
        <f t="shared" si="13"/>
        <v>79.36606587942822</v>
      </c>
      <c r="Q222" s="55">
        <f t="shared" si="14"/>
        <v>55.63826854149435</v>
      </c>
      <c r="R222" s="55">
        <f t="shared" si="15"/>
        <v>-14.75054229934924</v>
      </c>
      <c r="S222" s="37"/>
      <c r="T222" s="44"/>
      <c r="U222" s="37"/>
      <c r="V222" s="37"/>
      <c r="W222" s="37"/>
      <c r="X222" s="37"/>
    </row>
    <row r="223" spans="1:24" ht="12.75">
      <c r="A223" s="1" t="s">
        <v>297</v>
      </c>
      <c r="B223" s="65" t="s">
        <v>178</v>
      </c>
      <c r="C223" s="56" t="s">
        <v>26</v>
      </c>
      <c r="D223" s="56" t="s">
        <v>26</v>
      </c>
      <c r="E223" s="56" t="s">
        <v>18</v>
      </c>
      <c r="F223" s="56" t="s">
        <v>31</v>
      </c>
      <c r="G223" s="57">
        <v>120</v>
      </c>
      <c r="H223" s="57">
        <v>10</v>
      </c>
      <c r="I223" s="57">
        <v>20</v>
      </c>
      <c r="J223" s="57">
        <v>0</v>
      </c>
      <c r="K223" s="57">
        <v>1</v>
      </c>
      <c r="L223" s="57">
        <v>108</v>
      </c>
      <c r="M223" s="57">
        <v>129</v>
      </c>
      <c r="N223" s="57">
        <v>1</v>
      </c>
      <c r="O223" s="55">
        <f t="shared" si="12"/>
        <v>95.23809523809523</v>
      </c>
      <c r="P223" s="55">
        <f t="shared" si="13"/>
        <v>95.23809523809523</v>
      </c>
      <c r="Q223" s="55">
        <f t="shared" si="14"/>
        <v>83.72093023255815</v>
      </c>
      <c r="R223" s="55">
        <f t="shared" si="15"/>
        <v>-99.16666666666667</v>
      </c>
      <c r="S223" s="37"/>
      <c r="T223" s="44"/>
      <c r="U223" s="37"/>
      <c r="V223" s="37"/>
      <c r="W223" s="37"/>
      <c r="X223" s="37"/>
    </row>
    <row r="224" spans="1:20" ht="12.75">
      <c r="A224" s="1" t="s">
        <v>297</v>
      </c>
      <c r="B224" s="65" t="s">
        <v>178</v>
      </c>
      <c r="C224" s="56" t="s">
        <v>26</v>
      </c>
      <c r="D224" s="56" t="s">
        <v>26</v>
      </c>
      <c r="E224" s="56" t="s">
        <v>18</v>
      </c>
      <c r="F224" s="56" t="s">
        <v>28</v>
      </c>
      <c r="G224" s="57">
        <v>189</v>
      </c>
      <c r="H224" s="57">
        <v>70</v>
      </c>
      <c r="I224" s="57">
        <v>21</v>
      </c>
      <c r="J224" s="57">
        <v>0</v>
      </c>
      <c r="K224" s="57">
        <v>75</v>
      </c>
      <c r="L224" s="57">
        <v>76</v>
      </c>
      <c r="M224" s="57">
        <v>172</v>
      </c>
      <c r="N224" s="57">
        <v>87</v>
      </c>
      <c r="O224" s="55">
        <f t="shared" si="12"/>
        <v>21.875</v>
      </c>
      <c r="P224" s="55">
        <f t="shared" si="13"/>
        <v>21.875</v>
      </c>
      <c r="Q224" s="55">
        <f t="shared" si="14"/>
        <v>44.18604651162791</v>
      </c>
      <c r="R224" s="55">
        <f t="shared" si="15"/>
        <v>-53.96825396825397</v>
      </c>
      <c r="S224" s="37"/>
      <c r="T224" s="44"/>
    </row>
    <row r="225" spans="1:24" ht="12.75">
      <c r="A225" s="1" t="s">
        <v>395</v>
      </c>
      <c r="B225" s="74" t="s">
        <v>181</v>
      </c>
      <c r="C225" s="56" t="s">
        <v>26</v>
      </c>
      <c r="D225" s="56" t="s">
        <v>26</v>
      </c>
      <c r="E225" s="56" t="s">
        <v>404</v>
      </c>
      <c r="F225" s="56" t="s">
        <v>27</v>
      </c>
      <c r="G225" s="57">
        <v>1487</v>
      </c>
      <c r="H225" s="57">
        <v>786</v>
      </c>
      <c r="I225" s="57">
        <v>487</v>
      </c>
      <c r="J225" s="57">
        <v>0</v>
      </c>
      <c r="K225" s="57">
        <v>175</v>
      </c>
      <c r="L225" s="57">
        <v>0</v>
      </c>
      <c r="M225" s="57">
        <v>662</v>
      </c>
      <c r="N225" s="57">
        <v>1611</v>
      </c>
      <c r="O225" s="55">
        <f t="shared" si="12"/>
        <v>73.56495468277946</v>
      </c>
      <c r="P225" s="55">
        <f t="shared" si="13"/>
        <v>73.56495468277946</v>
      </c>
      <c r="Q225" s="55">
        <f t="shared" si="14"/>
        <v>0</v>
      </c>
      <c r="R225" s="55">
        <f t="shared" si="15"/>
        <v>8.338937457969067</v>
      </c>
      <c r="S225" s="37"/>
      <c r="T225" s="44"/>
      <c r="U225" s="37"/>
      <c r="V225" s="37"/>
      <c r="W225" s="37"/>
      <c r="X225" s="37"/>
    </row>
    <row r="226" spans="1:24" ht="12.75">
      <c r="A226" s="1" t="s">
        <v>395</v>
      </c>
      <c r="B226" s="65" t="s">
        <v>181</v>
      </c>
      <c r="C226" s="56" t="s">
        <v>26</v>
      </c>
      <c r="D226" s="56" t="s">
        <v>26</v>
      </c>
      <c r="E226" s="56" t="s">
        <v>18</v>
      </c>
      <c r="F226" s="56" t="s">
        <v>25</v>
      </c>
      <c r="G226" s="57">
        <v>26</v>
      </c>
      <c r="H226" s="57">
        <v>51</v>
      </c>
      <c r="I226" s="57">
        <v>32</v>
      </c>
      <c r="J226" s="57">
        <v>0</v>
      </c>
      <c r="K226" s="57">
        <v>0</v>
      </c>
      <c r="L226" s="57">
        <v>0</v>
      </c>
      <c r="M226" s="57">
        <v>32</v>
      </c>
      <c r="N226" s="57">
        <v>45</v>
      </c>
      <c r="O226" s="55">
        <f t="shared" si="12"/>
        <v>100</v>
      </c>
      <c r="P226" s="55">
        <f t="shared" si="13"/>
        <v>100</v>
      </c>
      <c r="Q226" s="55">
        <f t="shared" si="14"/>
        <v>0</v>
      </c>
      <c r="R226" s="55">
        <f t="shared" si="15"/>
        <v>73.07692307692307</v>
      </c>
      <c r="S226" s="37"/>
      <c r="T226" s="44"/>
      <c r="U226" s="37"/>
      <c r="V226" s="37"/>
      <c r="W226" s="37"/>
      <c r="X226" s="37"/>
    </row>
    <row r="227" spans="1:24" s="2" customFormat="1" ht="12.75">
      <c r="A227" s="3" t="s">
        <v>299</v>
      </c>
      <c r="B227" s="65" t="s">
        <v>180</v>
      </c>
      <c r="C227" s="56" t="s">
        <v>26</v>
      </c>
      <c r="D227" s="56" t="s">
        <v>26</v>
      </c>
      <c r="E227" s="56" t="s">
        <v>404</v>
      </c>
      <c r="F227" s="56" t="s">
        <v>27</v>
      </c>
      <c r="G227" s="57">
        <v>8961</v>
      </c>
      <c r="H227" s="57">
        <v>5</v>
      </c>
      <c r="I227" s="57">
        <v>2</v>
      </c>
      <c r="J227" s="57">
        <v>0</v>
      </c>
      <c r="K227" s="57">
        <v>0</v>
      </c>
      <c r="L227" s="57">
        <v>2</v>
      </c>
      <c r="M227" s="57">
        <v>4</v>
      </c>
      <c r="N227" s="57">
        <v>8962</v>
      </c>
      <c r="O227" s="55">
        <f t="shared" si="12"/>
        <v>100</v>
      </c>
      <c r="P227" s="55">
        <f t="shared" si="13"/>
        <v>100</v>
      </c>
      <c r="Q227" s="55">
        <f t="shared" si="14"/>
        <v>50</v>
      </c>
      <c r="R227" s="55">
        <f t="shared" si="15"/>
        <v>0.011159468809284678</v>
      </c>
      <c r="S227" s="37"/>
      <c r="T227" s="44"/>
      <c r="U227" s="31"/>
      <c r="V227" s="31"/>
      <c r="W227" s="31"/>
      <c r="X227" s="31"/>
    </row>
    <row r="228" spans="1:24" ht="12.75">
      <c r="A228" s="1" t="s">
        <v>299</v>
      </c>
      <c r="B228" s="65" t="s">
        <v>180</v>
      </c>
      <c r="C228" s="56" t="s">
        <v>26</v>
      </c>
      <c r="D228" s="56" t="s">
        <v>26</v>
      </c>
      <c r="E228" s="56" t="s">
        <v>18</v>
      </c>
      <c r="F228" s="56" t="s">
        <v>25</v>
      </c>
      <c r="G228" s="57">
        <v>1147</v>
      </c>
      <c r="H228" s="57">
        <v>1205</v>
      </c>
      <c r="I228" s="57">
        <v>265</v>
      </c>
      <c r="J228" s="57">
        <v>0</v>
      </c>
      <c r="K228" s="57">
        <v>291</v>
      </c>
      <c r="L228" s="57">
        <v>766</v>
      </c>
      <c r="M228" s="57">
        <v>1322</v>
      </c>
      <c r="N228" s="57">
        <v>1030</v>
      </c>
      <c r="O228" s="55">
        <f t="shared" si="12"/>
        <v>47.66187050359712</v>
      </c>
      <c r="P228" s="55">
        <f t="shared" si="13"/>
        <v>47.66187050359712</v>
      </c>
      <c r="Q228" s="55">
        <f t="shared" si="14"/>
        <v>57.94251134644478</v>
      </c>
      <c r="R228" s="55">
        <f t="shared" si="15"/>
        <v>-10.20052310374891</v>
      </c>
      <c r="S228" s="37"/>
      <c r="T228" s="44"/>
      <c r="U228" s="37"/>
      <c r="V228" s="37"/>
      <c r="W228" s="37"/>
      <c r="X228" s="37"/>
    </row>
    <row r="229" spans="1:24" ht="12.75">
      <c r="A229" s="1" t="s">
        <v>299</v>
      </c>
      <c r="B229" s="65" t="s">
        <v>180</v>
      </c>
      <c r="C229" s="56" t="s">
        <v>26</v>
      </c>
      <c r="D229" s="56" t="s">
        <v>26</v>
      </c>
      <c r="E229" s="56" t="s">
        <v>18</v>
      </c>
      <c r="F229" s="56" t="s">
        <v>31</v>
      </c>
      <c r="G229" s="57">
        <v>22</v>
      </c>
      <c r="H229" s="57">
        <v>174</v>
      </c>
      <c r="I229" s="57">
        <v>8</v>
      </c>
      <c r="J229" s="57">
        <v>0</v>
      </c>
      <c r="K229" s="57">
        <v>52</v>
      </c>
      <c r="L229" s="57">
        <v>114</v>
      </c>
      <c r="M229" s="57">
        <v>174</v>
      </c>
      <c r="N229" s="57">
        <v>22</v>
      </c>
      <c r="O229" s="55">
        <f t="shared" si="12"/>
        <v>13.333333333333334</v>
      </c>
      <c r="P229" s="55">
        <f t="shared" si="13"/>
        <v>13.333333333333334</v>
      </c>
      <c r="Q229" s="55">
        <f t="shared" si="14"/>
        <v>65.51724137931035</v>
      </c>
      <c r="R229" s="55">
        <f t="shared" si="15"/>
        <v>0</v>
      </c>
      <c r="S229" s="37"/>
      <c r="T229" s="44"/>
      <c r="U229" s="37"/>
      <c r="V229" s="37"/>
      <c r="W229" s="37"/>
      <c r="X229" s="37"/>
    </row>
    <row r="230" spans="1:20" ht="12.75">
      <c r="A230" s="1" t="s">
        <v>299</v>
      </c>
      <c r="B230" s="65" t="s">
        <v>180</v>
      </c>
      <c r="C230" s="56" t="s">
        <v>26</v>
      </c>
      <c r="D230" s="56" t="s">
        <v>26</v>
      </c>
      <c r="E230" s="56" t="s">
        <v>18</v>
      </c>
      <c r="F230" s="56" t="s">
        <v>28</v>
      </c>
      <c r="G230" s="57">
        <v>125</v>
      </c>
      <c r="H230" s="57">
        <v>309</v>
      </c>
      <c r="I230" s="57">
        <v>55</v>
      </c>
      <c r="J230" s="57">
        <v>0</v>
      </c>
      <c r="K230" s="57">
        <v>44</v>
      </c>
      <c r="L230" s="57">
        <v>99</v>
      </c>
      <c r="M230" s="57">
        <v>198</v>
      </c>
      <c r="N230" s="57">
        <v>236</v>
      </c>
      <c r="O230" s="55">
        <f t="shared" si="12"/>
        <v>55.55555555555556</v>
      </c>
      <c r="P230" s="55">
        <f t="shared" si="13"/>
        <v>55.55555555555556</v>
      </c>
      <c r="Q230" s="55">
        <f t="shared" si="14"/>
        <v>50</v>
      </c>
      <c r="R230" s="55">
        <f t="shared" si="15"/>
        <v>88.8</v>
      </c>
      <c r="S230" s="37"/>
      <c r="T230" s="44"/>
    </row>
    <row r="231" spans="1:24" ht="33.75">
      <c r="A231" s="1" t="s">
        <v>265</v>
      </c>
      <c r="B231" s="65" t="s">
        <v>360</v>
      </c>
      <c r="C231" s="56" t="s">
        <v>26</v>
      </c>
      <c r="D231" s="56" t="s">
        <v>26</v>
      </c>
      <c r="E231" s="56" t="s">
        <v>404</v>
      </c>
      <c r="F231" s="56" t="s">
        <v>27</v>
      </c>
      <c r="G231" s="57">
        <v>75</v>
      </c>
      <c r="H231" s="57">
        <v>175</v>
      </c>
      <c r="I231" s="57">
        <v>0</v>
      </c>
      <c r="J231" s="57">
        <v>0</v>
      </c>
      <c r="K231" s="57">
        <v>9</v>
      </c>
      <c r="L231" s="57">
        <v>80</v>
      </c>
      <c r="M231" s="57">
        <v>89</v>
      </c>
      <c r="N231" s="57">
        <v>161</v>
      </c>
      <c r="O231" s="55">
        <f t="shared" si="12"/>
        <v>0</v>
      </c>
      <c r="P231" s="55">
        <f t="shared" si="13"/>
        <v>0</v>
      </c>
      <c r="Q231" s="55">
        <f t="shared" si="14"/>
        <v>89.8876404494382</v>
      </c>
      <c r="R231" s="55">
        <f t="shared" si="15"/>
        <v>114.66666666666667</v>
      </c>
      <c r="S231" s="37"/>
      <c r="T231" s="44"/>
      <c r="U231" s="37"/>
      <c r="V231" s="37"/>
      <c r="W231" s="37"/>
      <c r="X231" s="37"/>
    </row>
    <row r="232" spans="1:24" ht="12.75">
      <c r="A232" s="1" t="s">
        <v>300</v>
      </c>
      <c r="B232" s="65" t="s">
        <v>182</v>
      </c>
      <c r="C232" s="56" t="s">
        <v>26</v>
      </c>
      <c r="D232" s="56" t="s">
        <v>26</v>
      </c>
      <c r="E232" s="56" t="s">
        <v>404</v>
      </c>
      <c r="F232" s="56" t="s">
        <v>27</v>
      </c>
      <c r="G232" s="57">
        <v>10</v>
      </c>
      <c r="H232" s="57">
        <v>2</v>
      </c>
      <c r="I232" s="57">
        <v>0</v>
      </c>
      <c r="J232" s="57">
        <v>0</v>
      </c>
      <c r="K232" s="57">
        <v>0</v>
      </c>
      <c r="L232" s="57">
        <v>8</v>
      </c>
      <c r="M232" s="57">
        <v>8</v>
      </c>
      <c r="N232" s="57">
        <v>4</v>
      </c>
      <c r="O232" s="55" t="str">
        <f t="shared" si="12"/>
        <v>..</v>
      </c>
      <c r="P232" s="55" t="str">
        <f t="shared" si="13"/>
        <v>..</v>
      </c>
      <c r="Q232" s="55">
        <f t="shared" si="14"/>
        <v>100</v>
      </c>
      <c r="R232" s="55">
        <f t="shared" si="15"/>
        <v>-60</v>
      </c>
      <c r="S232" s="37"/>
      <c r="T232" s="44"/>
      <c r="U232" s="37"/>
      <c r="V232" s="37"/>
      <c r="W232" s="37"/>
      <c r="X232" s="37"/>
    </row>
    <row r="233" spans="1:20" ht="12.75">
      <c r="A233" s="1" t="s">
        <v>301</v>
      </c>
      <c r="B233" s="73" t="s">
        <v>183</v>
      </c>
      <c r="C233" s="56" t="s">
        <v>26</v>
      </c>
      <c r="D233" s="56" t="s">
        <v>26</v>
      </c>
      <c r="E233" s="56" t="s">
        <v>404</v>
      </c>
      <c r="F233" s="56" t="s">
        <v>25</v>
      </c>
      <c r="G233" s="57">
        <v>150</v>
      </c>
      <c r="H233" s="57">
        <v>42</v>
      </c>
      <c r="I233" s="57">
        <v>25</v>
      </c>
      <c r="J233" s="57">
        <v>0</v>
      </c>
      <c r="K233" s="57">
        <v>16</v>
      </c>
      <c r="L233" s="57">
        <v>0</v>
      </c>
      <c r="M233" s="57">
        <v>41</v>
      </c>
      <c r="N233" s="57">
        <v>151</v>
      </c>
      <c r="O233" s="55">
        <f t="shared" si="12"/>
        <v>60.97560975609756</v>
      </c>
      <c r="P233" s="55">
        <f t="shared" si="13"/>
        <v>60.97560975609756</v>
      </c>
      <c r="Q233" s="55">
        <f t="shared" si="14"/>
        <v>0</v>
      </c>
      <c r="R233" s="55">
        <f t="shared" si="15"/>
        <v>0.6666666666666667</v>
      </c>
      <c r="S233" s="37"/>
      <c r="T233" s="44"/>
    </row>
    <row r="234" spans="1:24" ht="12.75">
      <c r="A234" s="1" t="s">
        <v>14</v>
      </c>
      <c r="B234" s="65" t="s">
        <v>319</v>
      </c>
      <c r="C234" s="56" t="s">
        <v>26</v>
      </c>
      <c r="D234" s="56" t="s">
        <v>26</v>
      </c>
      <c r="E234" s="56" t="s">
        <v>18</v>
      </c>
      <c r="F234" s="56" t="s">
        <v>25</v>
      </c>
      <c r="G234" s="57">
        <v>0</v>
      </c>
      <c r="H234" s="57">
        <v>3</v>
      </c>
      <c r="I234" s="57">
        <v>0</v>
      </c>
      <c r="J234" s="57">
        <v>0</v>
      </c>
      <c r="K234" s="57">
        <v>0</v>
      </c>
      <c r="L234" s="57">
        <v>0</v>
      </c>
      <c r="M234" s="57">
        <v>0</v>
      </c>
      <c r="N234" s="57">
        <v>3</v>
      </c>
      <c r="O234" s="55" t="str">
        <f t="shared" si="12"/>
        <v>..</v>
      </c>
      <c r="P234" s="55" t="str">
        <f t="shared" si="13"/>
        <v>..</v>
      </c>
      <c r="Q234" s="55" t="str">
        <f t="shared" si="14"/>
        <v>..</v>
      </c>
      <c r="R234" s="55" t="str">
        <f t="shared" si="15"/>
        <v>..</v>
      </c>
      <c r="S234" s="37"/>
      <c r="T234" s="44"/>
      <c r="U234" s="37"/>
      <c r="V234" s="37"/>
      <c r="W234" s="37"/>
      <c r="X234" s="37"/>
    </row>
    <row r="235" spans="1:20" ht="12.75">
      <c r="A235" s="1" t="s">
        <v>15</v>
      </c>
      <c r="B235" s="65" t="s">
        <v>320</v>
      </c>
      <c r="C235" s="56" t="s">
        <v>26</v>
      </c>
      <c r="D235" s="56" t="s">
        <v>26</v>
      </c>
      <c r="E235" s="56" t="s">
        <v>18</v>
      </c>
      <c r="F235" s="56" t="s">
        <v>25</v>
      </c>
      <c r="G235" s="57">
        <v>196</v>
      </c>
      <c r="H235" s="57">
        <v>22</v>
      </c>
      <c r="I235" s="57">
        <v>0</v>
      </c>
      <c r="J235" s="57">
        <v>3</v>
      </c>
      <c r="K235" s="57">
        <v>2</v>
      </c>
      <c r="L235" s="57">
        <v>111</v>
      </c>
      <c r="M235" s="57">
        <v>116</v>
      </c>
      <c r="N235" s="57">
        <v>102</v>
      </c>
      <c r="O235" s="55">
        <f t="shared" si="12"/>
        <v>0</v>
      </c>
      <c r="P235" s="55">
        <f t="shared" si="13"/>
        <v>60</v>
      </c>
      <c r="Q235" s="55">
        <f t="shared" si="14"/>
        <v>95.6896551724138</v>
      </c>
      <c r="R235" s="55">
        <f t="shared" si="15"/>
        <v>-47.95918367346938</v>
      </c>
      <c r="S235" s="37"/>
      <c r="T235" s="44"/>
    </row>
    <row r="236" spans="1:20" ht="12.75">
      <c r="A236" s="1" t="s">
        <v>302</v>
      </c>
      <c r="B236" s="65" t="s">
        <v>184</v>
      </c>
      <c r="C236" s="56" t="s">
        <v>26</v>
      </c>
      <c r="D236" s="56" t="s">
        <v>26</v>
      </c>
      <c r="E236" s="56" t="s">
        <v>18</v>
      </c>
      <c r="F236" s="56" t="s">
        <v>27</v>
      </c>
      <c r="G236" s="57">
        <v>36</v>
      </c>
      <c r="H236" s="57">
        <v>53</v>
      </c>
      <c r="I236" s="57">
        <v>5</v>
      </c>
      <c r="J236" s="57">
        <v>0</v>
      </c>
      <c r="K236" s="57">
        <v>22</v>
      </c>
      <c r="L236" s="57">
        <v>39</v>
      </c>
      <c r="M236" s="57">
        <v>66</v>
      </c>
      <c r="N236" s="57">
        <v>23</v>
      </c>
      <c r="O236" s="55">
        <f t="shared" si="12"/>
        <v>18.51851851851852</v>
      </c>
      <c r="P236" s="55">
        <f t="shared" si="13"/>
        <v>18.51851851851852</v>
      </c>
      <c r="Q236" s="55">
        <f t="shared" si="14"/>
        <v>59.09090909090909</v>
      </c>
      <c r="R236" s="55">
        <f t="shared" si="15"/>
        <v>-36.11111111111111</v>
      </c>
      <c r="S236" s="37"/>
      <c r="T236" s="44"/>
    </row>
    <row r="237" spans="1:20" ht="12.75">
      <c r="A237" s="1" t="s">
        <v>303</v>
      </c>
      <c r="B237" s="65" t="s">
        <v>185</v>
      </c>
      <c r="C237" s="56" t="s">
        <v>26</v>
      </c>
      <c r="D237" s="56" t="s">
        <v>26</v>
      </c>
      <c r="E237" s="56" t="s">
        <v>18</v>
      </c>
      <c r="F237" s="56" t="s">
        <v>25</v>
      </c>
      <c r="G237" s="57">
        <v>4975</v>
      </c>
      <c r="H237" s="57">
        <v>9226</v>
      </c>
      <c r="I237" s="57">
        <v>6181</v>
      </c>
      <c r="J237" s="57">
        <v>0</v>
      </c>
      <c r="K237" s="57">
        <v>1688</v>
      </c>
      <c r="L237" s="57">
        <v>1526</v>
      </c>
      <c r="M237" s="57">
        <v>9395</v>
      </c>
      <c r="N237" s="57">
        <v>4806</v>
      </c>
      <c r="O237" s="55">
        <f t="shared" si="12"/>
        <v>78.54873554454187</v>
      </c>
      <c r="P237" s="55">
        <f t="shared" si="13"/>
        <v>78.54873554454187</v>
      </c>
      <c r="Q237" s="55">
        <f t="shared" si="14"/>
        <v>16.242682277807344</v>
      </c>
      <c r="R237" s="55">
        <f t="shared" si="15"/>
        <v>-3.3969849246231156</v>
      </c>
      <c r="S237" s="37"/>
      <c r="T237" s="44"/>
    </row>
    <row r="238" spans="1:20" ht="12.75">
      <c r="A238" s="1" t="s">
        <v>303</v>
      </c>
      <c r="B238" s="65" t="s">
        <v>185</v>
      </c>
      <c r="C238" s="56" t="s">
        <v>26</v>
      </c>
      <c r="D238" s="56" t="s">
        <v>26</v>
      </c>
      <c r="E238" s="56" t="s">
        <v>18</v>
      </c>
      <c r="F238" s="56" t="s">
        <v>31</v>
      </c>
      <c r="G238" s="57">
        <v>54</v>
      </c>
      <c r="H238" s="57">
        <v>81</v>
      </c>
      <c r="I238" s="57">
        <v>49</v>
      </c>
      <c r="J238" s="57">
        <v>0</v>
      </c>
      <c r="K238" s="57">
        <v>8</v>
      </c>
      <c r="L238" s="57">
        <v>1</v>
      </c>
      <c r="M238" s="57">
        <v>58</v>
      </c>
      <c r="N238" s="57">
        <v>77</v>
      </c>
      <c r="O238" s="55">
        <f t="shared" si="12"/>
        <v>85.96491228070175</v>
      </c>
      <c r="P238" s="55">
        <f t="shared" si="13"/>
        <v>85.96491228070175</v>
      </c>
      <c r="Q238" s="55">
        <f t="shared" si="14"/>
        <v>1.7241379310344827</v>
      </c>
      <c r="R238" s="55">
        <f t="shared" si="15"/>
        <v>42.592592592592595</v>
      </c>
      <c r="S238" s="37"/>
      <c r="T238" s="44"/>
    </row>
    <row r="239" spans="1:20" ht="12.75">
      <c r="A239" s="1" t="s">
        <v>303</v>
      </c>
      <c r="B239" s="65" t="s">
        <v>185</v>
      </c>
      <c r="C239" s="56" t="s">
        <v>26</v>
      </c>
      <c r="D239" s="56" t="s">
        <v>26</v>
      </c>
      <c r="E239" s="56" t="s">
        <v>18</v>
      </c>
      <c r="F239" s="56" t="s">
        <v>28</v>
      </c>
      <c r="G239" s="57">
        <v>958</v>
      </c>
      <c r="H239" s="57">
        <v>2248</v>
      </c>
      <c r="I239" s="57">
        <v>255</v>
      </c>
      <c r="J239" s="57">
        <v>0</v>
      </c>
      <c r="K239" s="57">
        <v>263</v>
      </c>
      <c r="L239" s="57">
        <v>856</v>
      </c>
      <c r="M239" s="57">
        <v>1374</v>
      </c>
      <c r="N239" s="57">
        <v>1832</v>
      </c>
      <c r="O239" s="55">
        <f t="shared" si="12"/>
        <v>49.22779922779923</v>
      </c>
      <c r="P239" s="55">
        <f t="shared" si="13"/>
        <v>49.22779922779923</v>
      </c>
      <c r="Q239" s="55">
        <f t="shared" si="14"/>
        <v>62.29985443959243</v>
      </c>
      <c r="R239" s="55">
        <f t="shared" si="15"/>
        <v>91.23173277661796</v>
      </c>
      <c r="S239" s="37"/>
      <c r="T239" s="44"/>
    </row>
    <row r="240" spans="1:20" ht="12.75">
      <c r="A240" s="1" t="s">
        <v>305</v>
      </c>
      <c r="B240" s="65" t="s">
        <v>187</v>
      </c>
      <c r="C240" s="56" t="s">
        <v>26</v>
      </c>
      <c r="D240" s="56" t="s">
        <v>26</v>
      </c>
      <c r="E240" s="56" t="s">
        <v>404</v>
      </c>
      <c r="F240" s="56" t="s">
        <v>27</v>
      </c>
      <c r="G240" s="57">
        <v>11552</v>
      </c>
      <c r="H240" s="57">
        <v>15488</v>
      </c>
      <c r="I240" s="57">
        <v>5655</v>
      </c>
      <c r="J240" s="57">
        <v>0</v>
      </c>
      <c r="K240" s="57">
        <v>581</v>
      </c>
      <c r="L240" s="57">
        <v>0</v>
      </c>
      <c r="M240" s="57">
        <v>6236</v>
      </c>
      <c r="N240" s="57">
        <v>20804</v>
      </c>
      <c r="O240" s="55">
        <f t="shared" si="12"/>
        <v>90.68313021167414</v>
      </c>
      <c r="P240" s="55">
        <f t="shared" si="13"/>
        <v>90.68313021167414</v>
      </c>
      <c r="Q240" s="55">
        <f t="shared" si="14"/>
        <v>0</v>
      </c>
      <c r="R240" s="55">
        <f t="shared" si="15"/>
        <v>80.09002770083103</v>
      </c>
      <c r="S240" s="37"/>
      <c r="T240" s="44"/>
    </row>
    <row r="241" spans="1:20" ht="12.75">
      <c r="A241" s="1" t="s">
        <v>306</v>
      </c>
      <c r="B241" s="65" t="s">
        <v>188</v>
      </c>
      <c r="C241" s="56" t="s">
        <v>26</v>
      </c>
      <c r="D241" s="56" t="s">
        <v>26</v>
      </c>
      <c r="E241" s="56" t="s">
        <v>404</v>
      </c>
      <c r="F241" s="56" t="s">
        <v>25</v>
      </c>
      <c r="G241" s="57">
        <v>1168</v>
      </c>
      <c r="H241" s="57">
        <v>1500</v>
      </c>
      <c r="I241" s="57">
        <v>135</v>
      </c>
      <c r="J241" s="57">
        <v>0</v>
      </c>
      <c r="K241" s="57">
        <v>533</v>
      </c>
      <c r="L241" s="57">
        <v>655</v>
      </c>
      <c r="M241" s="57">
        <v>1323</v>
      </c>
      <c r="N241" s="57">
        <v>1345</v>
      </c>
      <c r="O241" s="55">
        <f t="shared" si="12"/>
        <v>20.209580838323355</v>
      </c>
      <c r="P241" s="55">
        <f t="shared" si="13"/>
        <v>20.209580838323355</v>
      </c>
      <c r="Q241" s="55">
        <f t="shared" si="14"/>
        <v>49.50869236583522</v>
      </c>
      <c r="R241" s="55">
        <f t="shared" si="15"/>
        <v>15.154109589041095</v>
      </c>
      <c r="S241" s="37"/>
      <c r="T241" s="44"/>
    </row>
    <row r="242" spans="1:24" ht="12.75">
      <c r="A242" s="1" t="s">
        <v>306</v>
      </c>
      <c r="B242" s="65" t="s">
        <v>188</v>
      </c>
      <c r="C242" s="56" t="s">
        <v>26</v>
      </c>
      <c r="D242" s="56" t="s">
        <v>26</v>
      </c>
      <c r="E242" s="56" t="s">
        <v>404</v>
      </c>
      <c r="F242" s="56" t="s">
        <v>28</v>
      </c>
      <c r="G242" s="57">
        <v>828</v>
      </c>
      <c r="H242" s="57">
        <v>939</v>
      </c>
      <c r="I242" s="57">
        <v>8</v>
      </c>
      <c r="J242" s="57">
        <v>49</v>
      </c>
      <c r="K242" s="57">
        <v>73</v>
      </c>
      <c r="L242" s="57">
        <v>213</v>
      </c>
      <c r="M242" s="57">
        <v>343</v>
      </c>
      <c r="N242" s="57">
        <v>1424</v>
      </c>
      <c r="O242" s="55">
        <f t="shared" si="12"/>
        <v>6.153846153846154</v>
      </c>
      <c r="P242" s="55">
        <f t="shared" si="13"/>
        <v>43.84615384615385</v>
      </c>
      <c r="Q242" s="55">
        <f t="shared" si="14"/>
        <v>62.09912536443149</v>
      </c>
      <c r="R242" s="55">
        <f t="shared" si="15"/>
        <v>71.98067632850241</v>
      </c>
      <c r="S242" s="37"/>
      <c r="T242" s="44"/>
      <c r="U242" s="37"/>
      <c r="V242" s="37"/>
      <c r="W242" s="37"/>
      <c r="X242" s="37"/>
    </row>
    <row r="243" spans="1:24" ht="12.75">
      <c r="A243" s="1" t="s">
        <v>306</v>
      </c>
      <c r="B243" s="65" t="s">
        <v>188</v>
      </c>
      <c r="C243" s="56" t="s">
        <v>26</v>
      </c>
      <c r="D243" s="56" t="s">
        <v>26</v>
      </c>
      <c r="E243" s="56" t="s">
        <v>18</v>
      </c>
      <c r="F243" s="56" t="s">
        <v>25</v>
      </c>
      <c r="G243" s="71">
        <v>65</v>
      </c>
      <c r="H243" s="71">
        <v>277</v>
      </c>
      <c r="I243" s="71">
        <v>117</v>
      </c>
      <c r="J243" s="71">
        <v>0</v>
      </c>
      <c r="K243" s="71">
        <v>11</v>
      </c>
      <c r="L243" s="71">
        <v>2</v>
      </c>
      <c r="M243" s="71">
        <v>130</v>
      </c>
      <c r="N243" s="71">
        <v>212</v>
      </c>
      <c r="O243" s="72">
        <f t="shared" si="12"/>
        <v>91.40625</v>
      </c>
      <c r="P243" s="72">
        <f t="shared" si="13"/>
        <v>91.40625</v>
      </c>
      <c r="Q243" s="72">
        <f t="shared" si="14"/>
        <v>1.5384615384615385</v>
      </c>
      <c r="R243" s="72">
        <f t="shared" si="15"/>
        <v>226.15384615384616</v>
      </c>
      <c r="S243" s="37"/>
      <c r="T243" s="44"/>
      <c r="U243" s="37"/>
      <c r="V243" s="37"/>
      <c r="W243" s="37"/>
      <c r="X243" s="37"/>
    </row>
    <row r="244" spans="1:20" ht="12.75">
      <c r="A244" s="1" t="s">
        <v>304</v>
      </c>
      <c r="B244" s="65" t="s">
        <v>186</v>
      </c>
      <c r="C244" s="56" t="s">
        <v>26</v>
      </c>
      <c r="D244" s="56" t="s">
        <v>26</v>
      </c>
      <c r="E244" s="56" t="s">
        <v>18</v>
      </c>
      <c r="F244" s="56" t="s">
        <v>27</v>
      </c>
      <c r="G244" s="57">
        <v>76</v>
      </c>
      <c r="H244" s="57">
        <v>438</v>
      </c>
      <c r="I244" s="57">
        <v>391</v>
      </c>
      <c r="J244" s="57">
        <v>0</v>
      </c>
      <c r="K244" s="57">
        <v>20</v>
      </c>
      <c r="L244" s="57">
        <v>17</v>
      </c>
      <c r="M244" s="57">
        <v>428</v>
      </c>
      <c r="N244" s="57">
        <v>86</v>
      </c>
      <c r="O244" s="55">
        <f t="shared" si="12"/>
        <v>95.1338199513382</v>
      </c>
      <c r="P244" s="55">
        <f t="shared" si="13"/>
        <v>95.1338199513382</v>
      </c>
      <c r="Q244" s="55">
        <f t="shared" si="14"/>
        <v>3.9719626168224296</v>
      </c>
      <c r="R244" s="55">
        <f t="shared" si="15"/>
        <v>13.157894736842104</v>
      </c>
      <c r="S244" s="37"/>
      <c r="T244" s="44"/>
    </row>
    <row r="245" spans="1:24" ht="12.75">
      <c r="A245" s="1" t="s">
        <v>373</v>
      </c>
      <c r="B245" s="65" t="s">
        <v>350</v>
      </c>
      <c r="C245" s="56" t="s">
        <v>26</v>
      </c>
      <c r="D245" s="56" t="s">
        <v>26</v>
      </c>
      <c r="E245" s="56" t="s">
        <v>404</v>
      </c>
      <c r="F245" s="56" t="s">
        <v>25</v>
      </c>
      <c r="G245" s="57">
        <v>7400</v>
      </c>
      <c r="H245" s="57">
        <v>22090</v>
      </c>
      <c r="I245" s="57">
        <v>4415</v>
      </c>
      <c r="J245" s="57">
        <v>1980</v>
      </c>
      <c r="K245" s="57">
        <v>18895</v>
      </c>
      <c r="L245" s="57">
        <v>4400</v>
      </c>
      <c r="M245" s="57">
        <v>29690</v>
      </c>
      <c r="N245" s="57">
        <v>7240</v>
      </c>
      <c r="O245" s="55">
        <f t="shared" si="12"/>
        <v>17.457493080268883</v>
      </c>
      <c r="P245" s="55">
        <f t="shared" si="13"/>
        <v>25.2866745749308</v>
      </c>
      <c r="Q245" s="55">
        <f t="shared" si="14"/>
        <v>14.819804648029638</v>
      </c>
      <c r="R245" s="55">
        <f t="shared" si="15"/>
        <v>-2.1621621621621623</v>
      </c>
      <c r="S245" s="37"/>
      <c r="T245" s="44"/>
      <c r="U245" s="37"/>
      <c r="V245" s="37"/>
      <c r="W245" s="37"/>
      <c r="X245" s="37"/>
    </row>
    <row r="246" spans="1:24" ht="12.75">
      <c r="A246" s="1" t="s">
        <v>373</v>
      </c>
      <c r="B246" s="65" t="s">
        <v>350</v>
      </c>
      <c r="C246" s="56" t="s">
        <v>26</v>
      </c>
      <c r="D246" s="56" t="s">
        <v>26</v>
      </c>
      <c r="E246" s="56" t="s">
        <v>404</v>
      </c>
      <c r="F246" s="56" t="s">
        <v>31</v>
      </c>
      <c r="G246" s="57">
        <v>0</v>
      </c>
      <c r="H246" s="57">
        <v>1655</v>
      </c>
      <c r="I246" s="57">
        <v>30</v>
      </c>
      <c r="J246" s="57">
        <v>10</v>
      </c>
      <c r="K246" s="57">
        <v>50</v>
      </c>
      <c r="L246" s="57">
        <v>115</v>
      </c>
      <c r="M246" s="57">
        <v>205</v>
      </c>
      <c r="N246" s="57">
        <v>0</v>
      </c>
      <c r="O246" s="55">
        <f t="shared" si="12"/>
        <v>33.33333333333333</v>
      </c>
      <c r="P246" s="55">
        <f t="shared" si="13"/>
        <v>44.44444444444444</v>
      </c>
      <c r="Q246" s="55">
        <f t="shared" si="14"/>
        <v>56.09756097560976</v>
      </c>
      <c r="R246" s="55" t="str">
        <f t="shared" si="15"/>
        <v>..</v>
      </c>
      <c r="S246" s="37"/>
      <c r="T246" s="44"/>
      <c r="U246" s="37"/>
      <c r="V246" s="37"/>
      <c r="W246" s="37"/>
      <c r="X246" s="37"/>
    </row>
    <row r="247" spans="1:24" ht="12.75">
      <c r="A247" s="1" t="s">
        <v>373</v>
      </c>
      <c r="B247" s="65" t="s">
        <v>96</v>
      </c>
      <c r="C247" s="56" t="s">
        <v>17</v>
      </c>
      <c r="D247" s="56" t="s">
        <v>17</v>
      </c>
      <c r="E247" s="56" t="s">
        <v>404</v>
      </c>
      <c r="F247" s="56" t="s">
        <v>28</v>
      </c>
      <c r="G247" s="57">
        <v>5000</v>
      </c>
      <c r="H247" s="57">
        <v>16170</v>
      </c>
      <c r="I247" s="57">
        <v>4835</v>
      </c>
      <c r="J247" s="57">
        <v>0</v>
      </c>
      <c r="K247" s="57">
        <v>12090</v>
      </c>
      <c r="L247" s="57">
        <v>1010</v>
      </c>
      <c r="M247" s="57">
        <v>17935</v>
      </c>
      <c r="N247" s="57">
        <v>7640</v>
      </c>
      <c r="O247" s="55">
        <f t="shared" si="12"/>
        <v>28.567208271787297</v>
      </c>
      <c r="P247" s="55">
        <f t="shared" si="13"/>
        <v>28.567208271787297</v>
      </c>
      <c r="Q247" s="55">
        <f t="shared" si="14"/>
        <v>5.63144689155283</v>
      </c>
      <c r="R247" s="55">
        <f t="shared" si="15"/>
        <v>52.800000000000004</v>
      </c>
      <c r="S247" s="37"/>
      <c r="T247" s="44"/>
      <c r="U247" s="37"/>
      <c r="V247" s="37"/>
      <c r="W247" s="37"/>
      <c r="X247" s="37"/>
    </row>
    <row r="248" spans="1:24" ht="22.5">
      <c r="A248" s="1" t="s">
        <v>298</v>
      </c>
      <c r="B248" s="65" t="s">
        <v>179</v>
      </c>
      <c r="C248" s="56" t="s">
        <v>26</v>
      </c>
      <c r="D248" s="56" t="s">
        <v>26</v>
      </c>
      <c r="E248" s="56" t="s">
        <v>30</v>
      </c>
      <c r="F248" s="56" t="s">
        <v>27</v>
      </c>
      <c r="G248" s="57">
        <v>844</v>
      </c>
      <c r="H248" s="57">
        <v>441</v>
      </c>
      <c r="I248" s="57">
        <v>38</v>
      </c>
      <c r="J248" s="57">
        <v>0</v>
      </c>
      <c r="K248" s="57">
        <v>0</v>
      </c>
      <c r="L248" s="57">
        <v>0</v>
      </c>
      <c r="M248" s="57">
        <v>38</v>
      </c>
      <c r="N248" s="57">
        <v>1247</v>
      </c>
      <c r="O248" s="55">
        <f t="shared" si="12"/>
        <v>100</v>
      </c>
      <c r="P248" s="55">
        <f t="shared" si="13"/>
        <v>100</v>
      </c>
      <c r="Q248" s="55">
        <f t="shared" si="14"/>
        <v>0</v>
      </c>
      <c r="R248" s="55">
        <f t="shared" si="15"/>
        <v>47.74881516587678</v>
      </c>
      <c r="S248" s="37"/>
      <c r="T248" s="44"/>
      <c r="U248" s="37"/>
      <c r="V248" s="37"/>
      <c r="W248" s="37"/>
      <c r="X248" s="37"/>
    </row>
    <row r="249" spans="1:24" ht="12.75">
      <c r="A249" s="1" t="s">
        <v>396</v>
      </c>
      <c r="B249" s="65" t="s">
        <v>190</v>
      </c>
      <c r="C249" s="56" t="s">
        <v>17</v>
      </c>
      <c r="D249" s="56" t="s">
        <v>17</v>
      </c>
      <c r="E249" s="56" t="s">
        <v>404</v>
      </c>
      <c r="F249" s="56" t="s">
        <v>33</v>
      </c>
      <c r="G249" s="57">
        <v>6323</v>
      </c>
      <c r="H249" s="57">
        <v>28443</v>
      </c>
      <c r="I249" s="57">
        <v>9174</v>
      </c>
      <c r="J249" s="57">
        <v>0</v>
      </c>
      <c r="K249" s="57">
        <v>970</v>
      </c>
      <c r="L249" s="57">
        <v>19335</v>
      </c>
      <c r="M249" s="57">
        <v>29479</v>
      </c>
      <c r="N249" s="57">
        <v>6285</v>
      </c>
      <c r="O249" s="55">
        <f t="shared" si="12"/>
        <v>90.43769716088327</v>
      </c>
      <c r="P249" s="55">
        <f t="shared" si="13"/>
        <v>90.43769716088327</v>
      </c>
      <c r="Q249" s="55">
        <f t="shared" si="14"/>
        <v>65.58906340106516</v>
      </c>
      <c r="R249" s="55">
        <f t="shared" si="15"/>
        <v>-0.6009805472086035</v>
      </c>
      <c r="S249" s="37"/>
      <c r="T249" s="37"/>
      <c r="U249" s="37"/>
      <c r="V249" s="37"/>
      <c r="W249" s="37"/>
      <c r="X249" s="37"/>
    </row>
    <row r="250" spans="1:24" ht="12.75">
      <c r="A250" s="1" t="s">
        <v>396</v>
      </c>
      <c r="B250" s="65" t="s">
        <v>190</v>
      </c>
      <c r="C250" s="56" t="s">
        <v>26</v>
      </c>
      <c r="D250" s="56" t="s">
        <v>26</v>
      </c>
      <c r="E250" s="56" t="s">
        <v>404</v>
      </c>
      <c r="F250" s="56" t="s">
        <v>34</v>
      </c>
      <c r="G250" s="57">
        <v>57934</v>
      </c>
      <c r="H250" s="57">
        <v>14528</v>
      </c>
      <c r="I250" s="57">
        <v>9869</v>
      </c>
      <c r="J250" s="57">
        <v>0</v>
      </c>
      <c r="K250" s="57">
        <v>9554</v>
      </c>
      <c r="L250" s="57">
        <v>21122</v>
      </c>
      <c r="M250" s="57">
        <v>40545</v>
      </c>
      <c r="N250" s="57">
        <v>0</v>
      </c>
      <c r="O250" s="55">
        <f t="shared" si="12"/>
        <v>50.81089430057148</v>
      </c>
      <c r="P250" s="55">
        <f t="shared" si="13"/>
        <v>50.81089430057148</v>
      </c>
      <c r="Q250" s="55">
        <f t="shared" si="14"/>
        <v>52.09520286101862</v>
      </c>
      <c r="R250" s="55">
        <f t="shared" si="15"/>
        <v>-100</v>
      </c>
      <c r="S250" s="37"/>
      <c r="T250" s="44"/>
      <c r="U250" s="37"/>
      <c r="V250" s="37"/>
      <c r="W250" s="37"/>
      <c r="X250" s="37"/>
    </row>
    <row r="251" spans="1:24" ht="12.75">
      <c r="A251" s="1" t="s">
        <v>307</v>
      </c>
      <c r="B251" s="65" t="s">
        <v>189</v>
      </c>
      <c r="C251" s="56" t="s">
        <v>26</v>
      </c>
      <c r="D251" s="56" t="s">
        <v>26</v>
      </c>
      <c r="E251" s="56" t="s">
        <v>404</v>
      </c>
      <c r="F251" s="56" t="s">
        <v>25</v>
      </c>
      <c r="G251" s="57">
        <v>41</v>
      </c>
      <c r="H251" s="57">
        <v>21</v>
      </c>
      <c r="I251" s="57">
        <v>2</v>
      </c>
      <c r="J251" s="57">
        <v>0</v>
      </c>
      <c r="K251" s="57">
        <v>12</v>
      </c>
      <c r="L251" s="57">
        <v>8</v>
      </c>
      <c r="M251" s="57">
        <v>22</v>
      </c>
      <c r="N251" s="57">
        <v>40</v>
      </c>
      <c r="O251" s="55">
        <f t="shared" si="12"/>
        <v>14.285714285714285</v>
      </c>
      <c r="P251" s="55">
        <f t="shared" si="13"/>
        <v>14.285714285714285</v>
      </c>
      <c r="Q251" s="55">
        <f t="shared" si="14"/>
        <v>36.36363636363637</v>
      </c>
      <c r="R251" s="55">
        <f t="shared" si="15"/>
        <v>-2.4390243902439024</v>
      </c>
      <c r="S251" s="37"/>
      <c r="T251" s="44"/>
      <c r="U251" s="37"/>
      <c r="V251" s="37"/>
      <c r="W251" s="37"/>
      <c r="X251" s="37"/>
    </row>
    <row r="252" spans="1:24" ht="22.5">
      <c r="A252" s="1" t="s">
        <v>308</v>
      </c>
      <c r="B252" s="65" t="s">
        <v>348</v>
      </c>
      <c r="C252" s="56" t="s">
        <v>26</v>
      </c>
      <c r="D252" s="56" t="s">
        <v>26</v>
      </c>
      <c r="E252" s="56" t="s">
        <v>404</v>
      </c>
      <c r="F252" s="56" t="s">
        <v>25</v>
      </c>
      <c r="G252" s="57">
        <v>14372</v>
      </c>
      <c r="H252" s="57">
        <v>3450</v>
      </c>
      <c r="I252" s="57">
        <v>263</v>
      </c>
      <c r="J252" s="57">
        <v>0</v>
      </c>
      <c r="K252" s="57">
        <v>1700</v>
      </c>
      <c r="L252" s="57">
        <v>0</v>
      </c>
      <c r="M252" s="57">
        <v>1963</v>
      </c>
      <c r="N252" s="57">
        <v>15859</v>
      </c>
      <c r="O252" s="55">
        <f t="shared" si="12"/>
        <v>13.397860417727966</v>
      </c>
      <c r="P252" s="55">
        <f t="shared" si="13"/>
        <v>13.397860417727966</v>
      </c>
      <c r="Q252" s="55">
        <f t="shared" si="14"/>
        <v>0</v>
      </c>
      <c r="R252" s="55">
        <f t="shared" si="15"/>
        <v>10.346507097133314</v>
      </c>
      <c r="S252" s="37"/>
      <c r="T252" s="44"/>
      <c r="U252" s="37"/>
      <c r="V252" s="37"/>
      <c r="W252" s="37"/>
      <c r="X252" s="37"/>
    </row>
    <row r="253" spans="1:20" ht="12.75">
      <c r="A253" s="1" t="s">
        <v>309</v>
      </c>
      <c r="B253" s="65" t="s">
        <v>191</v>
      </c>
      <c r="C253" s="56" t="s">
        <v>26</v>
      </c>
      <c r="D253" s="56" t="s">
        <v>26</v>
      </c>
      <c r="E253" s="56" t="s">
        <v>18</v>
      </c>
      <c r="F253" s="56" t="s">
        <v>27</v>
      </c>
      <c r="G253" s="57">
        <v>1366</v>
      </c>
      <c r="H253" s="57">
        <v>3743</v>
      </c>
      <c r="I253" s="57">
        <v>1082</v>
      </c>
      <c r="J253" s="57">
        <v>83</v>
      </c>
      <c r="K253" s="57">
        <v>473</v>
      </c>
      <c r="L253" s="57">
        <v>914</v>
      </c>
      <c r="M253" s="57">
        <v>2552</v>
      </c>
      <c r="N253" s="57">
        <v>2557</v>
      </c>
      <c r="O253" s="55">
        <f t="shared" si="12"/>
        <v>66.05616605616605</v>
      </c>
      <c r="P253" s="55">
        <f t="shared" si="13"/>
        <v>71.12332112332112</v>
      </c>
      <c r="Q253" s="55">
        <f t="shared" si="14"/>
        <v>35.81504702194358</v>
      </c>
      <c r="R253" s="55">
        <f t="shared" si="15"/>
        <v>87.18887262079062</v>
      </c>
      <c r="S253" s="37"/>
      <c r="T253" s="44"/>
    </row>
    <row r="254" spans="1:24" ht="12.75">
      <c r="A254" s="1" t="s">
        <v>310</v>
      </c>
      <c r="B254" s="65" t="s">
        <v>192</v>
      </c>
      <c r="C254" s="56" t="s">
        <v>26</v>
      </c>
      <c r="D254" s="56" t="s">
        <v>26</v>
      </c>
      <c r="E254" s="56" t="s">
        <v>404</v>
      </c>
      <c r="F254" s="56" t="s">
        <v>27</v>
      </c>
      <c r="G254" s="57">
        <v>78</v>
      </c>
      <c r="H254" s="57">
        <v>794</v>
      </c>
      <c r="I254" s="57">
        <v>525</v>
      </c>
      <c r="J254" s="57">
        <v>0</v>
      </c>
      <c r="K254" s="57">
        <v>22</v>
      </c>
      <c r="L254" s="57">
        <v>0</v>
      </c>
      <c r="M254" s="57">
        <v>547</v>
      </c>
      <c r="N254" s="57">
        <v>325</v>
      </c>
      <c r="O254" s="55">
        <f t="shared" si="12"/>
        <v>95.97806215722122</v>
      </c>
      <c r="P254" s="55">
        <f t="shared" si="13"/>
        <v>95.97806215722122</v>
      </c>
      <c r="Q254" s="55">
        <f t="shared" si="14"/>
        <v>0</v>
      </c>
      <c r="R254" s="55">
        <f t="shared" si="15"/>
        <v>316.66666666666663</v>
      </c>
      <c r="S254" s="37"/>
      <c r="T254" s="44"/>
      <c r="U254" s="37"/>
      <c r="V254" s="37"/>
      <c r="W254" s="37"/>
      <c r="X254" s="37"/>
    </row>
    <row r="255" spans="1:24" ht="12.75">
      <c r="A255" s="1" t="s">
        <v>311</v>
      </c>
      <c r="B255" s="65" t="s">
        <v>193</v>
      </c>
      <c r="C255" s="56" t="s">
        <v>26</v>
      </c>
      <c r="D255" s="56" t="s">
        <v>26</v>
      </c>
      <c r="E255" s="56" t="s">
        <v>404</v>
      </c>
      <c r="F255" s="56" t="s">
        <v>25</v>
      </c>
      <c r="G255" s="57">
        <v>635</v>
      </c>
      <c r="H255" s="57">
        <v>978</v>
      </c>
      <c r="I255" s="57">
        <v>548</v>
      </c>
      <c r="J255" s="57">
        <v>0</v>
      </c>
      <c r="K255" s="57">
        <v>15</v>
      </c>
      <c r="L255" s="57">
        <v>634</v>
      </c>
      <c r="M255" s="57">
        <v>1197</v>
      </c>
      <c r="N255" s="57">
        <v>416</v>
      </c>
      <c r="O255" s="55">
        <f t="shared" si="12"/>
        <v>97.33570159857904</v>
      </c>
      <c r="P255" s="55">
        <f t="shared" si="13"/>
        <v>97.33570159857904</v>
      </c>
      <c r="Q255" s="55">
        <f t="shared" si="14"/>
        <v>52.9657477025898</v>
      </c>
      <c r="R255" s="55">
        <f t="shared" si="15"/>
        <v>-34.488188976377955</v>
      </c>
      <c r="S255" s="37"/>
      <c r="T255" s="44"/>
      <c r="U255" s="37"/>
      <c r="V255" s="37"/>
      <c r="W255" s="37"/>
      <c r="X255" s="37"/>
    </row>
    <row r="256" spans="2:18" ht="12.75">
      <c r="B256" s="46" t="s">
        <v>194</v>
      </c>
      <c r="C256" s="51"/>
      <c r="D256" s="53"/>
      <c r="E256" s="53"/>
      <c r="F256" s="52"/>
      <c r="G256" s="70">
        <f aca="true" t="shared" si="16" ref="G256:N256">SUM(G8:G255)</f>
        <v>855172</v>
      </c>
      <c r="H256" s="70">
        <f t="shared" si="16"/>
        <v>834439</v>
      </c>
      <c r="I256" s="70">
        <f t="shared" si="16"/>
        <v>175112.79</v>
      </c>
      <c r="J256" s="70">
        <f t="shared" si="16"/>
        <v>47814.9</v>
      </c>
      <c r="K256" s="70">
        <f t="shared" si="16"/>
        <v>355932.31</v>
      </c>
      <c r="L256" s="70">
        <f t="shared" si="16"/>
        <v>153291</v>
      </c>
      <c r="M256" s="70">
        <f t="shared" si="16"/>
        <v>732151</v>
      </c>
      <c r="N256" s="70">
        <f t="shared" si="16"/>
        <v>837445</v>
      </c>
      <c r="O256" s="51"/>
      <c r="P256" s="53"/>
      <c r="Q256" s="53"/>
      <c r="R256" s="52"/>
    </row>
    <row r="257" spans="2:18" ht="8.25" customHeight="1">
      <c r="B257" s="58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</row>
    <row r="258" spans="2:18" ht="12.75">
      <c r="B258" s="45" t="s">
        <v>195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</row>
    <row r="259" spans="2:18" ht="12.75">
      <c r="B259" s="61" t="s">
        <v>35</v>
      </c>
      <c r="C259" s="2"/>
      <c r="D259" s="2"/>
      <c r="E259" s="2"/>
      <c r="F259" s="2"/>
      <c r="G259" s="68"/>
      <c r="H259" s="68"/>
      <c r="I259" s="68"/>
      <c r="J259" s="68"/>
      <c r="K259" s="68"/>
      <c r="L259" s="68"/>
      <c r="M259" s="68"/>
      <c r="N259" s="68"/>
      <c r="O259" s="2"/>
      <c r="P259" s="2"/>
      <c r="Q259" s="2"/>
      <c r="R259" s="2"/>
    </row>
    <row r="260" spans="2:18" ht="12.75">
      <c r="B260" s="62" t="s">
        <v>362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2:18" ht="12.75">
      <c r="B261" s="63" t="s">
        <v>36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2:18" ht="12.75">
      <c r="B262" s="63" t="s">
        <v>326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2:18" ht="12.75">
      <c r="B263" s="63" t="s">
        <v>327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2:18" ht="12.75">
      <c r="B264" s="63" t="s">
        <v>328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2:18" ht="12.75">
      <c r="B265" s="75" t="s">
        <v>338</v>
      </c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</row>
    <row r="266" spans="2:18" ht="22.5" customHeight="1">
      <c r="B266" s="75" t="s">
        <v>339</v>
      </c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</row>
    <row r="267" spans="2:18" ht="12.75">
      <c r="B267" s="62" t="s">
        <v>340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2:18" ht="12.75">
      <c r="B268" s="62" t="s">
        <v>341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2:18" ht="12.75">
      <c r="B269" s="62" t="s">
        <v>342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2:18" ht="12.75">
      <c r="B270" s="64" t="s">
        <v>23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2:18" ht="12.75">
      <c r="B271" s="63" t="s">
        <v>405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2:18" ht="12.75">
      <c r="B272" s="64" t="s">
        <v>353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2:18" ht="12.75">
      <c r="B273" s="63" t="s">
        <v>409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</sheetData>
  <sheetProtection/>
  <mergeCells count="2">
    <mergeCell ref="B266:R266"/>
    <mergeCell ref="B265:R265"/>
  </mergeCells>
  <printOptions gridLines="1" horizontalCentered="1"/>
  <pageMargins left="0.3937007874015748" right="0.3937007874015748" top="0.5905511811023623" bottom="0.3937007874015748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 Abou Chabake</dc:creator>
  <cp:keywords/>
  <dc:description/>
  <cp:lastModifiedBy>UNHCR</cp:lastModifiedBy>
  <cp:lastPrinted>2011-06-15T10:57:35Z</cp:lastPrinted>
  <dcterms:created xsi:type="dcterms:W3CDTF">2004-06-09T11:59:43Z</dcterms:created>
  <dcterms:modified xsi:type="dcterms:W3CDTF">2011-06-15T15:36:20Z</dcterms:modified>
  <cp:category/>
  <cp:version/>
  <cp:contentType/>
  <cp:contentStatus/>
</cp:coreProperties>
</file>