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/Users/frapapsp/Desktop/"/>
    </mc:Choice>
  </mc:AlternateContent>
  <xr:revisionPtr revIDLastSave="0" documentId="8_{203C90CA-DDD6-4BD5-8593-6C3042DFEE4A}" xr6:coauthVersionLast="47" xr6:coauthVersionMax="47" xr10:uidLastSave="{00000000-0000-0000-0000-000000000000}"/>
  <bookViews>
    <workbookView xWindow="1100" yWindow="900" windowWidth="28040" windowHeight="17180" xr2:uid="{54338A2E-7EF4-F24C-B068-40C400E59B43}"/>
  </bookViews>
  <sheets>
    <sheet name="CRM et base email" sheetId="1" r:id="rId1"/>
    <sheet name="Paid Media &amp; digital KPI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8" i="1" l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5" i="1"/>
</calcChain>
</file>

<file path=xl/sharedStrings.xml><?xml version="1.0" encoding="utf-8"?>
<sst xmlns="http://schemas.openxmlformats.org/spreadsheetml/2006/main" count="102" uniqueCount="89">
  <si>
    <t>CRM &amp; BASE EMAIL</t>
  </si>
  <si>
    <t>Date de référence :</t>
  </si>
  <si>
    <t>YTD 2026 11 mai (sauf segment IP)</t>
  </si>
  <si>
    <t>SEGMENTS &amp; VOLUMÉTRIE &amp; TAUX D'ENGAGEMENT EMAIL</t>
  </si>
  <si>
    <t>Segment (nom dans base)</t>
  </si>
  <si>
    <t>Def segment</t>
  </si>
  <si>
    <t>Volume (optin)</t>
  </si>
  <si>
    <t>% base</t>
  </si>
  <si>
    <t>Taux d'ouverture</t>
  </si>
  <si>
    <t>Taux de clic</t>
  </si>
  <si>
    <t>Taux de conversion (Dons / Clicks uniques)</t>
  </si>
  <si>
    <t>Commentaire</t>
  </si>
  <si>
    <t>SEG25_1_PPH-MAJOR_FR</t>
  </si>
  <si>
    <t>Major donors (&gt;10K€)</t>
  </si>
  <si>
    <t>SEG25_1_PPH-MIDDLE_FR</t>
  </si>
  <si>
    <t>Middle donors (&gt;2K€)</t>
  </si>
  <si>
    <t>SEG23_2D_Regular_donors_Plus_FR</t>
  </si>
  <si>
    <t>Monthly donors &gt; 100€</t>
  </si>
  <si>
    <t>SEG23_2D_Regular_donors_with_SG_FR</t>
  </si>
  <si>
    <t>Monthy donors with a one-off gift</t>
  </si>
  <si>
    <t>SEG23_2D_Regular_donors_only_FR</t>
  </si>
  <si>
    <t>Monthly donors with no one-off gift</t>
  </si>
  <si>
    <t>SEG23_2D_Lapsing_regular_donors_FR</t>
  </si>
  <si>
    <t>Lapsed Monthly donors</t>
  </si>
  <si>
    <t>SEG25_2G_OO-HV_FR</t>
  </si>
  <si>
    <t>High Value One Off donors (2000€&gt;x&gt;500€)</t>
  </si>
  <si>
    <t>SEG25_2G_OO-MV_FR</t>
  </si>
  <si>
    <t>Middle Value One Off donors (500€&gt;x&gt;200€)</t>
  </si>
  <si>
    <t>SEG25_2G_OO-LV_FR</t>
  </si>
  <si>
    <t>Low Value One Off donors (&lt;200K)</t>
  </si>
  <si>
    <t>SEG25_4_Lapsing-One-off_FR</t>
  </si>
  <si>
    <t>Lapsed since 12 to 24 months</t>
  </si>
  <si>
    <t>SEG25_4_Lapsed_FR</t>
  </si>
  <si>
    <t>Lapsed more than 24 months</t>
  </si>
  <si>
    <t>SEG25_Leads_FR</t>
  </si>
  <si>
    <t>Leads</t>
  </si>
  <si>
    <t>Islamic philanthropy (IP)</t>
  </si>
  <si>
    <t>Specific segment for IP, 2200 Leads and 500 Donors</t>
  </si>
  <si>
    <t>29,8%</t>
  </si>
  <si>
    <t>1,8%</t>
  </si>
  <si>
    <t>27,8%</t>
  </si>
  <si>
    <t>TOTAL</t>
  </si>
  <si>
    <t>DÉLIVRABILITÉ &amp; SANTÉ BASE</t>
  </si>
  <si>
    <t>Chiffres Q1 2026 vs S1 2025</t>
  </si>
  <si>
    <t>Indicateur</t>
  </si>
  <si>
    <t>Valeur</t>
  </si>
  <si>
    <t>Variation vs n-1</t>
  </si>
  <si>
    <t>Taux de délivrabilité</t>
  </si>
  <si>
    <t>99,89%</t>
  </si>
  <si>
    <t>99,67%</t>
  </si>
  <si>
    <t>Taux de hard bounce</t>
  </si>
  <si>
    <t>Taux de désabonnement</t>
  </si>
  <si>
    <t>0,29%</t>
  </si>
  <si>
    <t>0,41%</t>
  </si>
  <si>
    <t>Taux de plainte spam</t>
  </si>
  <si>
    <t>0,13%</t>
  </si>
  <si>
    <t>0,20%</t>
  </si>
  <si>
    <t>Fréquence d'envoi (nb/mois/contact)</t>
  </si>
  <si>
    <t>4,77</t>
  </si>
  <si>
    <t>2,33 (moins d'envois à toute la base)</t>
  </si>
  <si>
    <t>PERFORMANCE PAID MEDIA &amp; DIGITAL - données 2025</t>
  </si>
  <si>
    <t>1. PAR TYPE DE CAMPAGNE</t>
  </si>
  <si>
    <t>Campagne</t>
  </si>
  <si>
    <t>CPA</t>
  </si>
  <si>
    <t>ROAS</t>
  </si>
  <si>
    <t>% revenu annuel</t>
  </si>
  <si>
    <t>Fin d'année</t>
  </si>
  <si>
    <t>Fil rouge / urgence</t>
  </si>
  <si>
    <t> </t>
  </si>
  <si>
    <t>2. MIX MÉDIA &amp; PERFORMANCE PAR CANAL</t>
  </si>
  <si>
    <t>Canal</t>
  </si>
  <si>
    <t>% budget (mix média)</t>
  </si>
  <si>
    <t>% revenus</t>
  </si>
  <si>
    <t xml:space="preserve">Meta </t>
  </si>
  <si>
    <t>Google (Search, Pmax …)</t>
  </si>
  <si>
    <t>Programmatique</t>
  </si>
  <si>
    <t>Autres</t>
  </si>
  <si>
    <t>3. AUTRES INDICATEURS CLÉS</t>
  </si>
  <si>
    <t>Taux de conversion</t>
  </si>
  <si>
    <t>Don moyen - Paid Media</t>
  </si>
  <si>
    <t>Don moyen one-off - digital</t>
  </si>
  <si>
    <t>Don moyen régulier - digital</t>
  </si>
  <si>
    <t>Part nouveaux donateurs</t>
  </si>
  <si>
    <t>Part donateurs existants / réactivés</t>
  </si>
  <si>
    <t xml:space="preserve">Donateurs OO -&gt; second don </t>
  </si>
  <si>
    <t>Conversion OO -&gt; RG</t>
  </si>
  <si>
    <t>Taux attrition RG F2F</t>
  </si>
  <si>
    <t>Taux retention M13 RG Digital</t>
  </si>
  <si>
    <t>Taux conversion OO to Middle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</si>
</sst>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_-* #,##0_-;\-* #,##0_-;_-* &quot;-&quot;??_-;_-@_-"/>
    <numFmt numFmtId="166" formatCode="_-[$€-2]\ * #,##0_-;\-[$€-2]\ * #,##0_-;_-[$€-2]\ * &quot;-&quot;??_-;_-@_-"/>
  </numFmts>
  <fonts count="12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FFFFFF"/>
      <name val="Arial"/>
      <family val="2"/>
    </font>
    <font>
      <sz val="10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2"/>
      <color rgb="FFFFFFFF"/>
      <name val="Arial"/>
    </font>
    <font>
      <b/>
      <sz val="11"/>
      <color rgb="FFFFFFFF"/>
      <name val="Arial"/>
    </font>
    <font>
      <sz val="11"/>
      <color rgb="FF000000"/>
      <name val="Calibri"/>
    </font>
    <font>
      <b/>
      <sz val="10"/>
      <color rgb="FFFFFFFF"/>
      <name val="Arial"/>
    </font>
    <font>
      <sz val="10"/>
      <name val="Arial"/>
    </font>
    <font>
      <b/>
      <sz val="10"/>
      <name val="Arial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1F4E79"/>
      </patternFill>
    </fill>
    <fill>
      <patternFill patternType="solid">
        <fgColor rgb="FFFFFFFF"/>
      </patternFill>
    </fill>
    <fill>
      <patternFill patternType="solid">
        <fgColor rgb="FFFFF2CC"/>
      </patternFill>
    </fill>
    <fill>
      <patternFill patternType="solid">
        <fgColor rgb="FF2E75B6"/>
      </patternFill>
    </fill>
    <fill>
      <patternFill patternType="solid">
        <fgColor rgb="FFDEEAF1"/>
      </patternFill>
    </fill>
    <fill>
      <patternFill patternType="solid">
        <fgColor rgb="FF1F4E79"/>
        <bgColor rgb="FF000000"/>
      </patternFill>
    </fill>
    <fill>
      <patternFill patternType="solid">
        <fgColor rgb="FF2E75B6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EEAF1"/>
        <bgColor rgb="FF000000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4" borderId="1" xfId="0" applyFont="1" applyFill="1" applyBorder="1" applyAlignment="1">
      <alignment horizontal="left" vertical="center" indent="1"/>
    </xf>
    <xf numFmtId="0" fontId="3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164" fontId="3" fillId="5" borderId="1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left" vertical="center" indent="1"/>
    </xf>
    <xf numFmtId="10" fontId="3" fillId="7" borderId="1" xfId="1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vertical="center"/>
    </xf>
    <xf numFmtId="165" fontId="3" fillId="5" borderId="0" xfId="0" applyNumberFormat="1" applyFont="1" applyFill="1" applyAlignment="1">
      <alignment vertical="center"/>
    </xf>
    <xf numFmtId="0" fontId="8" fillId="0" borderId="0" xfId="0" applyFont="1"/>
    <xf numFmtId="0" fontId="9" fillId="9" borderId="7" xfId="0" applyFont="1" applyFill="1" applyBorder="1" applyAlignment="1">
      <alignment wrapText="1"/>
    </xf>
    <xf numFmtId="0" fontId="9" fillId="9" borderId="8" xfId="0" applyFont="1" applyFill="1" applyBorder="1" applyAlignment="1">
      <alignment wrapText="1"/>
    </xf>
    <xf numFmtId="0" fontId="9" fillId="9" borderId="6" xfId="0" applyFont="1" applyFill="1" applyBorder="1" applyAlignment="1">
      <alignment wrapText="1"/>
    </xf>
    <xf numFmtId="0" fontId="10" fillId="10" borderId="7" xfId="0" applyFont="1" applyFill="1" applyBorder="1"/>
    <xf numFmtId="0" fontId="10" fillId="11" borderId="8" xfId="0" applyFont="1" applyFill="1" applyBorder="1"/>
    <xf numFmtId="9" fontId="10" fillId="11" borderId="6" xfId="0" applyNumberFormat="1" applyFont="1" applyFill="1" applyBorder="1"/>
    <xf numFmtId="0" fontId="11" fillId="12" borderId="7" xfId="0" applyFont="1" applyFill="1" applyBorder="1"/>
    <xf numFmtId="0" fontId="11" fillId="12" borderId="8" xfId="0" applyFont="1" applyFill="1" applyBorder="1"/>
    <xf numFmtId="0" fontId="11" fillId="12" borderId="6" xfId="0" applyFont="1" applyFill="1" applyBorder="1"/>
    <xf numFmtId="9" fontId="10" fillId="11" borderId="8" xfId="0" applyNumberFormat="1" applyFont="1" applyFill="1" applyBorder="1"/>
    <xf numFmtId="0" fontId="10" fillId="13" borderId="7" xfId="0" applyFont="1" applyFill="1" applyBorder="1"/>
    <xf numFmtId="0" fontId="7" fillId="8" borderId="7" xfId="0" applyFont="1" applyFill="1" applyBorder="1"/>
    <xf numFmtId="0" fontId="9" fillId="9" borderId="3" xfId="0" applyFont="1" applyFill="1" applyBorder="1" applyAlignment="1">
      <alignment wrapText="1"/>
    </xf>
    <xf numFmtId="0" fontId="10" fillId="10" borderId="9" xfId="0" applyFont="1" applyFill="1" applyBorder="1"/>
    <xf numFmtId="0" fontId="10" fillId="13" borderId="1" xfId="0" applyFont="1" applyFill="1" applyBorder="1"/>
    <xf numFmtId="166" fontId="10" fillId="11" borderId="8" xfId="0" applyNumberFormat="1" applyFont="1" applyFill="1" applyBorder="1"/>
    <xf numFmtId="166" fontId="11" fillId="12" borderId="8" xfId="0" applyNumberFormat="1" applyFont="1" applyFill="1" applyBorder="1"/>
    <xf numFmtId="10" fontId="10" fillId="11" borderId="8" xfId="0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2" xfId="0" applyBorder="1" applyAlignment="1"/>
    <xf numFmtId="0" fontId="0" fillId="0" borderId="3" xfId="0" applyBorder="1" applyAlignment="1"/>
    <xf numFmtId="0" fontId="6" fillId="8" borderId="4" xfId="0" applyFont="1" applyFill="1" applyBorder="1" applyAlignment="1"/>
    <xf numFmtId="0" fontId="6" fillId="8" borderId="0" xfId="0" applyFont="1" applyFill="1" applyAlignment="1"/>
    <xf numFmtId="0" fontId="7" fillId="8" borderId="5" xfId="0" applyFont="1" applyFill="1" applyBorder="1" applyAlignment="1"/>
    <xf numFmtId="0" fontId="7" fillId="8" borderId="6" xfId="0" applyFont="1" applyFill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3C4E7-54DF-274B-8F58-9C275BFFD7B7}">
  <dimension ref="A1:I26"/>
  <sheetViews>
    <sheetView tabSelected="1" workbookViewId="0">
      <selection activeCell="D26" sqref="D26"/>
    </sheetView>
  </sheetViews>
  <sheetFormatPr defaultColWidth="8.875" defaultRowHeight="15.75" customHeight="1"/>
  <cols>
    <col min="1" max="1" width="35.5" customWidth="1"/>
    <col min="2" max="2" width="42.375" customWidth="1"/>
    <col min="3" max="3" width="16" customWidth="1"/>
    <col min="4" max="4" width="10" customWidth="1"/>
    <col min="5" max="5" width="14" customWidth="1"/>
    <col min="6" max="6" width="12" customWidth="1"/>
    <col min="7" max="7" width="22.75" customWidth="1"/>
    <col min="8" max="8" width="28" customWidth="1"/>
  </cols>
  <sheetData>
    <row r="1" spans="1:8" ht="27.95" customHeight="1">
      <c r="A1" s="31" t="s">
        <v>0</v>
      </c>
      <c r="B1" s="32"/>
      <c r="C1" s="37"/>
      <c r="D1" s="37"/>
      <c r="E1" s="37"/>
      <c r="F1" s="37"/>
      <c r="G1" s="37"/>
      <c r="H1" s="37"/>
    </row>
    <row r="2" spans="1:8" ht="18" customHeight="1">
      <c r="A2" s="1" t="s">
        <v>1</v>
      </c>
      <c r="B2" s="1"/>
      <c r="C2" s="33" t="s">
        <v>2</v>
      </c>
      <c r="D2" s="37"/>
      <c r="E2" s="37"/>
      <c r="F2" s="37"/>
      <c r="G2" s="37"/>
      <c r="H2" s="37"/>
    </row>
    <row r="3" spans="1:8" ht="21.95" customHeight="1">
      <c r="A3" s="34" t="s">
        <v>3</v>
      </c>
      <c r="B3" s="35"/>
      <c r="C3" s="37"/>
      <c r="D3" s="37"/>
      <c r="E3" s="37"/>
      <c r="F3" s="37"/>
      <c r="G3" s="37"/>
      <c r="H3" s="37"/>
    </row>
    <row r="4" spans="1:8" ht="30.75" customHeight="1">
      <c r="A4" s="3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</row>
    <row r="5" spans="1:8" ht="20.100000000000001" customHeight="1">
      <c r="A5" s="4" t="s">
        <v>12</v>
      </c>
      <c r="B5" s="4" t="s">
        <v>13</v>
      </c>
      <c r="C5" s="10">
        <v>10</v>
      </c>
      <c r="D5" s="9">
        <f>IF($C$18=0,"",C5/$C$18)</f>
        <v>7.7764730584090888E-5</v>
      </c>
      <c r="E5" s="6">
        <v>0.6</v>
      </c>
      <c r="F5" s="6">
        <v>4.2857142857142858E-2</v>
      </c>
      <c r="G5" s="6">
        <v>0.33333333333333331</v>
      </c>
      <c r="H5" s="4"/>
    </row>
    <row r="6" spans="1:8" ht="20.100000000000001" customHeight="1">
      <c r="A6" s="4" t="s">
        <v>14</v>
      </c>
      <c r="B6" s="4" t="s">
        <v>15</v>
      </c>
      <c r="C6" s="10">
        <v>147</v>
      </c>
      <c r="D6" s="9">
        <f t="shared" ref="D6:D18" si="0">IF($C$18=0,"",C6/$C$18)</f>
        <v>1.1431415395861361E-3</v>
      </c>
      <c r="E6" s="6">
        <v>0.50475125768585805</v>
      </c>
      <c r="F6" s="6">
        <v>2.1240916713247623E-2</v>
      </c>
      <c r="G6" s="6">
        <v>0.28947368421052633</v>
      </c>
      <c r="H6" s="4"/>
    </row>
    <row r="7" spans="1:8" ht="20.100000000000001" customHeight="1">
      <c r="A7" s="4" t="s">
        <v>16</v>
      </c>
      <c r="B7" s="4" t="s">
        <v>17</v>
      </c>
      <c r="C7" s="10">
        <v>24</v>
      </c>
      <c r="D7" s="9">
        <f t="shared" si="0"/>
        <v>1.8663535340181814E-4</v>
      </c>
      <c r="E7" s="6">
        <v>0.57246376811594202</v>
      </c>
      <c r="F7" s="6">
        <v>7.246376811594203E-3</v>
      </c>
      <c r="G7" s="6">
        <v>0.5</v>
      </c>
      <c r="H7" s="4"/>
    </row>
    <row r="8" spans="1:8" ht="20.100000000000001" customHeight="1">
      <c r="A8" s="4" t="s">
        <v>18</v>
      </c>
      <c r="B8" s="4" t="s">
        <v>19</v>
      </c>
      <c r="C8" s="10">
        <v>256</v>
      </c>
      <c r="D8" s="9">
        <f t="shared" si="0"/>
        <v>1.9907771029527266E-3</v>
      </c>
      <c r="E8" s="6">
        <v>0.48</v>
      </c>
      <c r="F8" s="6">
        <v>2.9056603773584905E-2</v>
      </c>
      <c r="G8" s="6">
        <v>0.33766233766233766</v>
      </c>
      <c r="H8" s="4"/>
    </row>
    <row r="9" spans="1:8" ht="20.100000000000001" customHeight="1">
      <c r="A9" s="4" t="s">
        <v>20</v>
      </c>
      <c r="B9" s="4" t="s">
        <v>21</v>
      </c>
      <c r="C9" s="10">
        <v>9585</v>
      </c>
      <c r="D9" s="9">
        <f t="shared" si="0"/>
        <v>7.4537494264851123E-2</v>
      </c>
      <c r="E9" s="6">
        <v>0.41116566494539913</v>
      </c>
      <c r="F9" s="6">
        <v>5.7479048505883349E-3</v>
      </c>
      <c r="G9" s="6">
        <v>5.1546391752577317E-2</v>
      </c>
      <c r="H9" s="4"/>
    </row>
    <row r="10" spans="1:8" ht="20.100000000000001" customHeight="1">
      <c r="A10" s="4" t="s">
        <v>22</v>
      </c>
      <c r="B10" s="4" t="s">
        <v>23</v>
      </c>
      <c r="C10" s="10">
        <v>2445</v>
      </c>
      <c r="D10" s="9">
        <f t="shared" si="0"/>
        <v>1.9013476627810222E-2</v>
      </c>
      <c r="E10" s="6">
        <v>0.36737273923475838</v>
      </c>
      <c r="F10" s="6">
        <v>3.1734564875254782E-3</v>
      </c>
      <c r="G10" s="6">
        <v>4.065040650406504E-2</v>
      </c>
      <c r="H10" s="4"/>
    </row>
    <row r="11" spans="1:8" ht="20.100000000000001" customHeight="1">
      <c r="A11" s="4" t="s">
        <v>24</v>
      </c>
      <c r="B11" s="4" t="s">
        <v>25</v>
      </c>
      <c r="C11" s="10">
        <v>708</v>
      </c>
      <c r="D11" s="9">
        <f t="shared" si="0"/>
        <v>5.505742925353635E-3</v>
      </c>
      <c r="E11" s="6">
        <v>0.44011725293132331</v>
      </c>
      <c r="F11" s="6">
        <v>9.003350083752094E-3</v>
      </c>
      <c r="G11" s="6">
        <v>0.33333333333333331</v>
      </c>
      <c r="H11" s="4"/>
    </row>
    <row r="12" spans="1:8" ht="20.100000000000001" customHeight="1">
      <c r="A12" s="4" t="s">
        <v>26</v>
      </c>
      <c r="B12" s="4" t="s">
        <v>27</v>
      </c>
      <c r="C12" s="10">
        <v>1263</v>
      </c>
      <c r="D12" s="9">
        <f t="shared" si="0"/>
        <v>9.8216854727706804E-3</v>
      </c>
      <c r="E12" s="6">
        <v>0.42946828955797567</v>
      </c>
      <c r="F12" s="6">
        <v>1.6143497757847534E-2</v>
      </c>
      <c r="G12" s="6">
        <v>0.31481481481481483</v>
      </c>
      <c r="H12" s="4"/>
    </row>
    <row r="13" spans="1:8" ht="20.100000000000001" customHeight="1">
      <c r="A13" s="4" t="s">
        <v>28</v>
      </c>
      <c r="B13" s="4" t="s">
        <v>29</v>
      </c>
      <c r="C13" s="10">
        <v>4386</v>
      </c>
      <c r="D13" s="9">
        <f t="shared" si="0"/>
        <v>3.4107610834182268E-2</v>
      </c>
      <c r="E13" s="6">
        <v>0.4259049773755656</v>
      </c>
      <c r="F13" s="6">
        <v>1.3261769519591798E-2</v>
      </c>
      <c r="G13" s="6">
        <v>0.3666061705989111</v>
      </c>
      <c r="H13" s="4"/>
    </row>
    <row r="14" spans="1:8" ht="20.100000000000001" customHeight="1">
      <c r="A14" s="4" t="s">
        <v>30</v>
      </c>
      <c r="B14" s="4" t="s">
        <v>31</v>
      </c>
      <c r="C14" s="10">
        <v>3161</v>
      </c>
      <c r="D14" s="9">
        <f t="shared" si="0"/>
        <v>2.4581431337631132E-2</v>
      </c>
      <c r="E14" s="6">
        <v>0.34741651358862041</v>
      </c>
      <c r="F14" s="6">
        <v>6.7668346600097346E-3</v>
      </c>
      <c r="G14" s="6">
        <v>0.23433874709976799</v>
      </c>
      <c r="H14" s="4"/>
    </row>
    <row r="15" spans="1:8" ht="20.100000000000001" customHeight="1">
      <c r="A15" s="4" t="s">
        <v>32</v>
      </c>
      <c r="B15" s="4" t="s">
        <v>33</v>
      </c>
      <c r="C15" s="10">
        <v>26643</v>
      </c>
      <c r="D15" s="9">
        <f t="shared" si="0"/>
        <v>0.20718857169519336</v>
      </c>
      <c r="E15" s="6">
        <v>0.29406978649047127</v>
      </c>
      <c r="F15" s="6">
        <v>3.7750960155809171E-3</v>
      </c>
      <c r="G15" s="6">
        <v>5.4966248794599805E-2</v>
      </c>
      <c r="H15" s="4"/>
    </row>
    <row r="16" spans="1:8" ht="20.100000000000001" customHeight="1">
      <c r="A16" s="4" t="s">
        <v>34</v>
      </c>
      <c r="B16" s="4" t="s">
        <v>35</v>
      </c>
      <c r="C16" s="10">
        <v>77205</v>
      </c>
      <c r="D16" s="9">
        <f t="shared" si="0"/>
        <v>0.60038260247447373</v>
      </c>
      <c r="E16" s="6">
        <v>0.35328726011245215</v>
      </c>
      <c r="F16" s="6">
        <v>1.8655488668149044E-3</v>
      </c>
      <c r="G16" s="6">
        <v>1.7152103559870551E-2</v>
      </c>
      <c r="H16" s="4"/>
    </row>
    <row r="17" spans="1:9" ht="20.100000000000001" customHeight="1">
      <c r="A17" s="4" t="s">
        <v>36</v>
      </c>
      <c r="B17" s="4" t="s">
        <v>37</v>
      </c>
      <c r="C17" s="10">
        <v>2760</v>
      </c>
      <c r="D17" s="9">
        <f t="shared" si="0"/>
        <v>2.1463065641209086E-2</v>
      </c>
      <c r="E17" s="6" t="s">
        <v>38</v>
      </c>
      <c r="F17" s="6" t="s">
        <v>39</v>
      </c>
      <c r="G17" s="6" t="s">
        <v>40</v>
      </c>
      <c r="H17" s="4"/>
    </row>
    <row r="18" spans="1:9" ht="20.100000000000001" customHeight="1">
      <c r="A18" s="4" t="s">
        <v>41</v>
      </c>
      <c r="B18" s="8"/>
      <c r="C18" s="11">
        <f>SUM(C5:C17)</f>
        <v>128593</v>
      </c>
      <c r="D18" s="9">
        <f t="shared" si="0"/>
        <v>1</v>
      </c>
      <c r="E18" s="7"/>
      <c r="F18" s="7"/>
      <c r="G18" s="7"/>
      <c r="H18" s="8"/>
    </row>
    <row r="19" spans="1:9" ht="21.95" customHeight="1">
      <c r="A19" s="34" t="s">
        <v>42</v>
      </c>
      <c r="B19" s="35"/>
      <c r="C19" s="37"/>
      <c r="D19" s="37"/>
      <c r="E19" s="37"/>
      <c r="F19" s="37"/>
      <c r="G19" s="37"/>
      <c r="H19" s="37"/>
      <c r="I19" t="s">
        <v>43</v>
      </c>
    </row>
    <row r="20" spans="1:9">
      <c r="A20" s="3" t="s">
        <v>44</v>
      </c>
      <c r="B20" s="3"/>
      <c r="C20" s="3" t="s">
        <v>45</v>
      </c>
      <c r="D20" s="36" t="s">
        <v>46</v>
      </c>
      <c r="E20" s="38"/>
      <c r="F20" s="38"/>
      <c r="G20" s="39"/>
      <c r="H20" s="3" t="s">
        <v>11</v>
      </c>
    </row>
    <row r="21" spans="1:9" ht="20.100000000000001" customHeight="1">
      <c r="A21" s="5" t="s">
        <v>47</v>
      </c>
      <c r="B21" s="5"/>
      <c r="C21" s="6" t="s">
        <v>48</v>
      </c>
      <c r="D21" s="33" t="s">
        <v>49</v>
      </c>
      <c r="E21" s="37"/>
      <c r="F21" s="37"/>
      <c r="G21" s="37"/>
      <c r="H21" s="4"/>
    </row>
    <row r="22" spans="1:9" ht="20.100000000000001" customHeight="1">
      <c r="A22" s="1" t="s">
        <v>50</v>
      </c>
      <c r="B22" s="1"/>
      <c r="C22" s="6">
        <v>0</v>
      </c>
      <c r="D22" s="33">
        <v>0</v>
      </c>
      <c r="E22" s="37"/>
      <c r="F22" s="37"/>
      <c r="G22" s="37"/>
      <c r="H22" s="4"/>
    </row>
    <row r="23" spans="1:9" ht="20.100000000000001" customHeight="1">
      <c r="A23" s="5" t="s">
        <v>51</v>
      </c>
      <c r="B23" s="5"/>
      <c r="C23" s="6" t="s">
        <v>52</v>
      </c>
      <c r="D23" s="33" t="s">
        <v>53</v>
      </c>
      <c r="E23" s="37"/>
      <c r="F23" s="37"/>
      <c r="G23" s="37"/>
      <c r="H23" s="4"/>
    </row>
    <row r="24" spans="1:9" ht="20.100000000000001" customHeight="1">
      <c r="A24" s="1" t="s">
        <v>54</v>
      </c>
      <c r="B24" s="1"/>
      <c r="C24" s="6" t="s">
        <v>55</v>
      </c>
      <c r="D24" s="33" t="s">
        <v>56</v>
      </c>
      <c r="E24" s="37"/>
      <c r="F24" s="37"/>
      <c r="G24" s="37"/>
      <c r="H24" s="4"/>
    </row>
    <row r="25" spans="1:9" ht="20.100000000000001" customHeight="1">
      <c r="A25" s="1" t="s">
        <v>57</v>
      </c>
      <c r="B25" s="1"/>
      <c r="C25" s="2" t="s">
        <v>58</v>
      </c>
      <c r="D25" s="33" t="s">
        <v>59</v>
      </c>
      <c r="E25" s="37"/>
      <c r="F25" s="37"/>
      <c r="G25" s="37"/>
      <c r="H25" s="4"/>
    </row>
    <row r="26" spans="1:9"/>
  </sheetData>
  <mergeCells count="10">
    <mergeCell ref="A1:H1"/>
    <mergeCell ref="C2:H2"/>
    <mergeCell ref="A3:H3"/>
    <mergeCell ref="A19:H19"/>
    <mergeCell ref="D25:G25"/>
    <mergeCell ref="D20:G20"/>
    <mergeCell ref="D21:G21"/>
    <mergeCell ref="D22:G22"/>
    <mergeCell ref="D23:G23"/>
    <mergeCell ref="D24:G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1126F-5B75-4A2F-A7D9-C0D86D175ADD}">
  <dimension ref="A1:E26"/>
  <sheetViews>
    <sheetView workbookViewId="0"/>
  </sheetViews>
  <sheetFormatPr defaultRowHeight="15.75"/>
  <cols>
    <col min="1" max="1" width="30.125" bestFit="1" customWidth="1"/>
    <col min="2" max="2" width="9.125" bestFit="1" customWidth="1"/>
    <col min="5" max="5" width="9" bestFit="1" customWidth="1"/>
  </cols>
  <sheetData>
    <row r="1" spans="1:5">
      <c r="A1" s="40" t="s">
        <v>60</v>
      </c>
      <c r="B1" s="41"/>
      <c r="C1" s="41"/>
      <c r="D1" s="41"/>
      <c r="E1" s="41"/>
    </row>
    <row r="2" spans="1:5">
      <c r="A2" s="42" t="s">
        <v>61</v>
      </c>
      <c r="B2" s="43"/>
      <c r="C2" s="43"/>
      <c r="D2" s="43"/>
      <c r="E2" s="12"/>
    </row>
    <row r="3" spans="1:5" ht="24">
      <c r="A3" s="13" t="s">
        <v>62</v>
      </c>
      <c r="B3" s="14" t="s">
        <v>63</v>
      </c>
      <c r="C3" s="14" t="s">
        <v>64</v>
      </c>
      <c r="D3" s="15" t="s">
        <v>65</v>
      </c>
      <c r="E3" s="12"/>
    </row>
    <row r="4" spans="1:5">
      <c r="A4" s="16" t="s">
        <v>66</v>
      </c>
      <c r="B4" s="28">
        <v>108</v>
      </c>
      <c r="C4" s="17">
        <v>1.51</v>
      </c>
      <c r="D4" s="18">
        <v>0.68</v>
      </c>
      <c r="E4" s="12"/>
    </row>
    <row r="5" spans="1:5">
      <c r="A5" s="16" t="s">
        <v>67</v>
      </c>
      <c r="B5" s="28">
        <v>85</v>
      </c>
      <c r="C5" s="17">
        <v>1.4</v>
      </c>
      <c r="D5" s="18">
        <v>0.31</v>
      </c>
      <c r="E5" s="12"/>
    </row>
    <row r="6" spans="1:5">
      <c r="A6" s="19" t="s">
        <v>41</v>
      </c>
      <c r="B6" s="29">
        <v>98</v>
      </c>
      <c r="C6" s="20">
        <v>1.19</v>
      </c>
      <c r="D6" s="21" t="s">
        <v>68</v>
      </c>
      <c r="E6" s="12"/>
    </row>
    <row r="7" spans="1:5">
      <c r="A7" s="42" t="s">
        <v>69</v>
      </c>
      <c r="B7" s="43"/>
      <c r="C7" s="43"/>
      <c r="D7" s="43"/>
      <c r="E7" s="43"/>
    </row>
    <row r="8" spans="1:5" ht="36">
      <c r="A8" s="13" t="s">
        <v>70</v>
      </c>
      <c r="B8" s="14" t="s">
        <v>63</v>
      </c>
      <c r="C8" s="14" t="s">
        <v>64</v>
      </c>
      <c r="D8" s="14" t="s">
        <v>71</v>
      </c>
      <c r="E8" s="14" t="s">
        <v>72</v>
      </c>
    </row>
    <row r="9" spans="1:5">
      <c r="A9" s="16" t="s">
        <v>73</v>
      </c>
      <c r="B9" s="28">
        <v>55</v>
      </c>
      <c r="C9" s="17">
        <v>0.86</v>
      </c>
      <c r="D9" s="22">
        <v>7.0000000000000007E-2</v>
      </c>
      <c r="E9" s="22">
        <v>0.06</v>
      </c>
    </row>
    <row r="10" spans="1:5">
      <c r="A10" s="23" t="s">
        <v>74</v>
      </c>
      <c r="B10" s="28">
        <v>110</v>
      </c>
      <c r="C10" s="17">
        <v>1.48</v>
      </c>
      <c r="D10" s="22">
        <v>0.52</v>
      </c>
      <c r="E10" s="22">
        <v>0.6</v>
      </c>
    </row>
    <row r="11" spans="1:5">
      <c r="A11" s="23" t="s">
        <v>75</v>
      </c>
      <c r="B11" s="28">
        <v>144</v>
      </c>
      <c r="C11" s="17">
        <v>0.72</v>
      </c>
      <c r="D11" s="22">
        <v>0.4</v>
      </c>
      <c r="E11" s="22">
        <v>0.39</v>
      </c>
    </row>
    <row r="12" spans="1:5">
      <c r="A12" s="23" t="s">
        <v>76</v>
      </c>
      <c r="B12" s="28" t="s">
        <v>68</v>
      </c>
      <c r="C12" s="17" t="s">
        <v>68</v>
      </c>
      <c r="D12" s="17" t="s">
        <v>68</v>
      </c>
      <c r="E12" s="17" t="s">
        <v>68</v>
      </c>
    </row>
    <row r="13" spans="1:5">
      <c r="A13" s="19" t="s">
        <v>41</v>
      </c>
      <c r="B13" s="29">
        <v>98</v>
      </c>
      <c r="C13" s="20">
        <v>1.2</v>
      </c>
      <c r="D13" s="20" t="s">
        <v>68</v>
      </c>
      <c r="E13" s="20" t="s">
        <v>68</v>
      </c>
    </row>
    <row r="14" spans="1:5">
      <c r="A14" s="24" t="s">
        <v>77</v>
      </c>
      <c r="B14" s="12"/>
      <c r="C14" s="12"/>
      <c r="D14" s="12"/>
      <c r="E14" s="12"/>
    </row>
    <row r="15" spans="1:5">
      <c r="A15" s="13" t="s">
        <v>44</v>
      </c>
      <c r="B15" s="25" t="s">
        <v>68</v>
      </c>
      <c r="C15" s="12"/>
      <c r="D15" s="12"/>
      <c r="E15" s="12"/>
    </row>
    <row r="16" spans="1:5">
      <c r="A16" s="16" t="s">
        <v>78</v>
      </c>
      <c r="B16" s="30">
        <v>5.3E-3</v>
      </c>
      <c r="C16" s="12"/>
      <c r="D16" s="12"/>
      <c r="E16" s="12"/>
    </row>
    <row r="17" spans="1:5">
      <c r="A17" s="16" t="s">
        <v>79</v>
      </c>
      <c r="B17" s="28">
        <v>145</v>
      </c>
      <c r="C17" s="12"/>
      <c r="D17" s="12"/>
      <c r="E17" s="12"/>
    </row>
    <row r="18" spans="1:5">
      <c r="A18" s="23" t="s">
        <v>80</v>
      </c>
      <c r="B18" s="28">
        <v>161</v>
      </c>
      <c r="C18" s="12"/>
      <c r="D18" s="12"/>
      <c r="E18" s="12"/>
    </row>
    <row r="19" spans="1:5">
      <c r="A19" s="16" t="s">
        <v>81</v>
      </c>
      <c r="B19" s="28">
        <v>18</v>
      </c>
      <c r="C19" s="12"/>
      <c r="D19" s="12"/>
      <c r="E19" s="12"/>
    </row>
    <row r="20" spans="1:5">
      <c r="A20" s="23" t="s">
        <v>82</v>
      </c>
      <c r="B20" s="22">
        <v>0.35</v>
      </c>
      <c r="C20" s="12"/>
      <c r="D20" s="12"/>
      <c r="E20" s="12"/>
    </row>
    <row r="21" spans="1:5">
      <c r="A21" s="16" t="s">
        <v>83</v>
      </c>
      <c r="B21" s="22">
        <v>0.65</v>
      </c>
      <c r="C21" s="12"/>
      <c r="D21" s="12"/>
      <c r="E21" s="12"/>
    </row>
    <row r="22" spans="1:5">
      <c r="A22" s="23" t="s">
        <v>84</v>
      </c>
      <c r="B22" s="22">
        <v>0.26</v>
      </c>
      <c r="C22" s="12"/>
      <c r="D22" s="12"/>
      <c r="E22" s="12"/>
    </row>
    <row r="23" spans="1:5">
      <c r="A23" s="26" t="s">
        <v>85</v>
      </c>
      <c r="B23" s="22">
        <v>0.02</v>
      </c>
      <c r="C23" s="12"/>
      <c r="D23" s="12"/>
      <c r="E23" s="12"/>
    </row>
    <row r="24" spans="1:5">
      <c r="A24" s="27" t="s">
        <v>86</v>
      </c>
      <c r="B24" s="22">
        <v>0.49</v>
      </c>
      <c r="C24" s="12"/>
      <c r="D24" s="12"/>
      <c r="E24" s="12"/>
    </row>
    <row r="25" spans="1:5">
      <c r="A25" s="16" t="s">
        <v>87</v>
      </c>
      <c r="B25" s="22">
        <v>0.62</v>
      </c>
      <c r="C25" s="12"/>
      <c r="D25" s="12"/>
      <c r="E25" s="12"/>
    </row>
    <row r="26" spans="1:5">
      <c r="A26" s="23" t="s">
        <v>88</v>
      </c>
      <c r="B26" s="30">
        <v>1.26E-2</v>
      </c>
      <c r="C26" s="12"/>
      <c r="D26" s="12"/>
      <c r="E26" s="12"/>
    </row>
  </sheetData>
  <mergeCells count="3">
    <mergeCell ref="A1:E1"/>
    <mergeCell ref="A2:D2"/>
    <mergeCell ref="A7:E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0d80ef-b9aa-4e40-a3ca-5536c815dc12">
      <Terms xmlns="http://schemas.microsoft.com/office/infopath/2007/PartnerControls"/>
    </lcf76f155ced4ddcb4097134ff3c332f>
    <TaxCatchAll xmlns="a356e299-6143-4794-b893-ed31934a7ec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AAD33B6B2354EB26EBD61C25BC694" ma:contentTypeVersion="18" ma:contentTypeDescription="Create a new document." ma:contentTypeScope="" ma:versionID="8f4be21b27239b8d1d524bae42c3f34e">
  <xsd:schema xmlns:xsd="http://www.w3.org/2001/XMLSchema" xmlns:xs="http://www.w3.org/2001/XMLSchema" xmlns:p="http://schemas.microsoft.com/office/2006/metadata/properties" xmlns:ns2="b80d80ef-b9aa-4e40-a3ca-5536c815dc12" xmlns:ns3="a356e299-6143-4794-b893-ed31934a7ec6" targetNamespace="http://schemas.microsoft.com/office/2006/metadata/properties" ma:root="true" ma:fieldsID="857d175398266d088ad5d444b0f3e9d3" ns2:_="" ns3:_="">
    <xsd:import namespace="b80d80ef-b9aa-4e40-a3ca-5536c815dc12"/>
    <xsd:import namespace="a356e299-6143-4794-b893-ed31934a7e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d80ef-b9aa-4e40-a3ca-5536c815d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5f3f4cc-79b9-4d17-b8fa-dd7577b1f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6e299-6143-4794-b893-ed31934a7ec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81719f9-7b86-4a0e-a0eb-d38078397b0a}" ma:internalName="TaxCatchAll" ma:showField="CatchAllData" ma:web="a356e299-6143-4794-b893-ed31934a7e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FAE13-3DA6-48A0-AF3B-03DA631199C3}"/>
</file>

<file path=customXml/itemProps2.xml><?xml version="1.0" encoding="utf-8"?>
<ds:datastoreItem xmlns:ds="http://schemas.openxmlformats.org/officeDocument/2006/customXml" ds:itemID="{F6F7C257-80CB-4449-979A-1A377500BCB3}"/>
</file>

<file path=customXml/itemProps3.xml><?xml version="1.0" encoding="utf-8"?>
<ds:datastoreItem xmlns:ds="http://schemas.openxmlformats.org/officeDocument/2006/customXml" ds:itemID="{7215821F-1AE7-4057-8F61-A2008690C1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 Bretez Bourgeois</dc:creator>
  <cp:keywords/>
  <dc:description/>
  <cp:lastModifiedBy/>
  <cp:revision/>
  <dcterms:created xsi:type="dcterms:W3CDTF">2026-05-16T20:11:08Z</dcterms:created>
  <dcterms:modified xsi:type="dcterms:W3CDTF">2026-05-18T12:16:35Z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0x010100001AAD33B6B2354EB26EBD61C25BC694</vt:lpwstr>
  </property>
  <property fmtid="{D5CDD505-2E9C-101B-9397-08002B2CF9AE}" pid="3" name="MediaServiceImageTags">
    <vt:lpwstr/>
  </property>
</Properties>
</file>