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KENYIP\OneDrive - UNHCR\Documents\Desktop\TELECOMMUTING in  August 2022\ITB Solarization Project\FINAL Tender Revised\"/>
    </mc:Choice>
  </mc:AlternateContent>
  <xr:revisionPtr revIDLastSave="0" documentId="8_{D4E003D5-9412-40A0-9A92-CF2DAE6C2736}" xr6:coauthVersionLast="47" xr6:coauthVersionMax="47" xr10:uidLastSave="{00000000-0000-0000-0000-000000000000}"/>
  <bookViews>
    <workbookView xWindow="-110" yWindow="-110" windowWidth="19420" windowHeight="10420" tabRatio="726" activeTab="1" xr2:uid="{00000000-000D-0000-FFFF-FFFF00000000}"/>
  </bookViews>
  <sheets>
    <sheet name="Summary" sheetId="30" r:id="rId1"/>
    <sheet name="THALL" sheetId="29" r:id="rId2"/>
    <sheet name="Sheet1" sheetId="27" r:id="rId3"/>
  </sheets>
  <externalReferences>
    <externalReference r:id="rId4"/>
    <externalReference r:id="rId5"/>
    <externalReference r:id="rId6"/>
    <externalReference r:id="rId7"/>
    <externalReference r:id="rId8"/>
    <externalReference r:id="rId9"/>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Summary!$A$1:$D$12</definedName>
    <definedName name="_xlnm.Print_Area" localSheetId="1">THALL!$A$1:$H$209</definedName>
    <definedName name="_xlnm.Print_Area">#REF!</definedName>
    <definedName name="PRINT_AREA_MI">#N/A</definedName>
    <definedName name="_xlnm.Print_Titles" localSheetId="0">#REF!</definedName>
    <definedName name="_xlnm.Print_Titles" localSheetId="1">THALL!$6:$10</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3" i="29" l="1"/>
  <c r="A125" i="29" s="1"/>
  <c r="A127" i="29" s="1"/>
  <c r="A129" i="29" s="1"/>
  <c r="A131" i="29" s="1"/>
  <c r="A133" i="29" s="1"/>
  <c r="A135" i="29" s="1"/>
  <c r="A137" i="29" s="1"/>
  <c r="A139" i="29" s="1"/>
  <c r="A141" i="29" s="1"/>
  <c r="A143" i="29" s="1"/>
  <c r="A151" i="29" s="1"/>
  <c r="A153" i="29" s="1"/>
  <c r="A155" i="29" s="1"/>
  <c r="A157" i="29" s="1"/>
  <c r="A166" i="29" s="1"/>
  <c r="A168" i="29" s="1"/>
  <c r="A170" i="29" s="1"/>
  <c r="A186" i="29" s="1"/>
  <c r="A188" i="29" s="1"/>
  <c r="A190" i="29" s="1"/>
  <c r="A192" i="29" s="1"/>
  <c r="A194" i="29" s="1"/>
  <c r="A196" i="29" s="1"/>
  <c r="A198" i="29" s="1"/>
  <c r="H159" i="29" l="1"/>
  <c r="H160" i="29" s="1"/>
  <c r="H161" i="29" s="1"/>
  <c r="A19" i="29"/>
  <c r="C10" i="30" l="1"/>
  <c r="H89" i="29" l="1"/>
  <c r="A21" i="29" l="1"/>
  <c r="A25" i="29" s="1"/>
  <c r="A27" i="29" s="1"/>
  <c r="A29" i="29" s="1"/>
  <c r="A31" i="29" s="1"/>
  <c r="A33" i="29" s="1"/>
  <c r="A35" i="29" s="1"/>
  <c r="A37" i="29" s="1"/>
  <c r="A39" i="29" s="1"/>
  <c r="A41" i="29" s="1"/>
  <c r="A43" i="29" s="1"/>
  <c r="A45" i="29" s="1"/>
  <c r="A47" i="29" s="1"/>
  <c r="A49" i="29" s="1"/>
  <c r="A51" i="29" s="1"/>
  <c r="A53" i="29" s="1"/>
  <c r="A55" i="29" s="1"/>
  <c r="A57" i="29" s="1"/>
  <c r="A59" i="29" s="1"/>
  <c r="A67" i="29" s="1"/>
  <c r="A69" i="29" s="1"/>
  <c r="A71" i="29" s="1"/>
  <c r="A87" i="29" s="1"/>
  <c r="J61" i="29" l="1"/>
  <c r="H90" i="29" l="1"/>
  <c r="C9" i="30" s="1"/>
  <c r="C11" i="30" s="1"/>
</calcChain>
</file>

<file path=xl/sharedStrings.xml><?xml version="1.0" encoding="utf-8"?>
<sst xmlns="http://schemas.openxmlformats.org/spreadsheetml/2006/main" count="261" uniqueCount="181">
  <si>
    <t>UNHCR PAKISTAN</t>
  </si>
  <si>
    <t>ENGINEER'S ESTIMATE</t>
  </si>
  <si>
    <t>DESCRIPTION</t>
  </si>
  <si>
    <t>UNIT</t>
  </si>
  <si>
    <t>QTY</t>
  </si>
  <si>
    <t>(a)</t>
  </si>
  <si>
    <t>(b)</t>
  </si>
  <si>
    <t>(c)</t>
  </si>
  <si>
    <t>(d)</t>
  </si>
  <si>
    <t>(e)</t>
  </si>
  <si>
    <t>(f)</t>
  </si>
  <si>
    <t>(g)</t>
  </si>
  <si>
    <t>No.</t>
  </si>
  <si>
    <t>26-01-d-01</t>
  </si>
  <si>
    <t>Watt</t>
  </si>
  <si>
    <t>26-01-f-06</t>
  </si>
  <si>
    <t>KWhr</t>
  </si>
  <si>
    <t>26-01-h-01</t>
  </si>
  <si>
    <t>Supply and Erection MC4 connector (TUV Approved)</t>
  </si>
  <si>
    <t>Pair</t>
  </si>
  <si>
    <t>26-01-h-02</t>
  </si>
  <si>
    <t>26-01-m-01</t>
  </si>
  <si>
    <t>Supply and Erection of hot dipped (80 microns Average) galvanized steel of minimum thickness of 12 SWG / 2.64 mm Channel / Pipe or 8 SWG / 4.06 mm Angle</t>
  </si>
  <si>
    <t>26-01-o</t>
  </si>
  <si>
    <t>Each</t>
  </si>
  <si>
    <t>15-02-a-02</t>
  </si>
  <si>
    <t>Supply and Erection PVC pipe for wiring purpose complete On surface including clamps etc: 3/4" i/d</t>
  </si>
  <si>
    <t>NS-03</t>
  </si>
  <si>
    <t>No</t>
  </si>
  <si>
    <t>Rft</t>
  </si>
  <si>
    <t>Rft.</t>
  </si>
  <si>
    <t>15-79-d</t>
  </si>
  <si>
    <t>PVC conduit for surface wiring (duraduct) 2" including all charges for nail screws etc</t>
  </si>
  <si>
    <t>SOLAR SYSTEM  (PHOTOVOLTAIC)</t>
  </si>
  <si>
    <t>Supply and Erection of 12 V Lithium LiFeP04 battery per KWhr</t>
  </si>
  <si>
    <t xml:space="preserve">Supply and Erection of BOX / STAND for Batteries SHS Inverter &amp; Charge Controller </t>
  </si>
  <si>
    <t>26-01-n-02</t>
  </si>
  <si>
    <t xml:space="preserve">Supply and Erection of 1x1 ft 4mm Copper Earthing Plate </t>
  </si>
  <si>
    <t>6-01-n-03</t>
  </si>
  <si>
    <t>Supply and Erection of Stainless Steel Nuts and Bolts</t>
  </si>
  <si>
    <t xml:space="preserve">Supply and Erection MC4 Branch connector </t>
  </si>
  <si>
    <t>NON-SCHEDULED ITEMS</t>
  </si>
  <si>
    <t xml:space="preserve">01 Nos. Earth Bus Bar </t>
  </si>
  <si>
    <t xml:space="preserve">01 Nos. Neutral Bus Bar </t>
  </si>
  <si>
    <t>NS-02</t>
  </si>
  <si>
    <t>Providing and fixing Earth Connecting Point 8"x1.5"x 6-8mm insulators with  complete Accessories.</t>
  </si>
  <si>
    <t>Providing and fixing Lightning Arrestor  1" Copper  rod  6ft long with 4'' Bowl  five spikes  complete in all respect (above top structure level)</t>
  </si>
  <si>
    <t>15-105-a</t>
  </si>
  <si>
    <t>Supply &amp; erection of Earth Rod</t>
  </si>
  <si>
    <t xml:space="preserve">3 No indication Light </t>
  </si>
  <si>
    <t>03 Nos. R- Indication lamps</t>
  </si>
  <si>
    <t xml:space="preserve">Control Panel  includes </t>
  </si>
  <si>
    <t>15-02-a-03</t>
  </si>
  <si>
    <t xml:space="preserve">Supply and Erection PVC pipe for wiring purpose complete On surface including clamps etc: 1" i/d      </t>
  </si>
  <si>
    <t>06-05-f</t>
  </si>
  <si>
    <t>Cft</t>
  </si>
  <si>
    <t>26-01-i-05</t>
  </si>
  <si>
    <t xml:space="preserve">SOLAR CONTROL PANEL </t>
  </si>
  <si>
    <t>1 no o/u  voltage and OL Protection</t>
  </si>
  <si>
    <t>Supply and Erection 1x6 sq.mm single core (XPLE/XPLO insulated/PCV sheathed) flexible copper cable</t>
  </si>
  <si>
    <t>26-01-g-03</t>
  </si>
  <si>
    <t>NS-01</t>
  </si>
  <si>
    <t xml:space="preserve">1 No  Change Over Switch </t>
  </si>
  <si>
    <t>RECOMMENDATION  EACH BUILDING</t>
  </si>
  <si>
    <t xml:space="preserve">BLOOD BANK DENTAL </t>
  </si>
  <si>
    <t xml:space="preserve">LAB VACCINE CENTRE AND  WARDS </t>
  </si>
  <si>
    <t xml:space="preserve">OT       </t>
  </si>
  <si>
    <t xml:space="preserve">OPD     </t>
  </si>
  <si>
    <t xml:space="preserve">ADMIN  </t>
  </si>
  <si>
    <t>KW</t>
  </si>
  <si>
    <t xml:space="preserve">EMERGENCY  </t>
  </si>
  <si>
    <t>26-01-g-04</t>
  </si>
  <si>
    <t>Supply and Erection 1x10sq.mm Copper cable (G/Y Flexible)</t>
  </si>
  <si>
    <t>01 No  Digital  Voltmeter</t>
  </si>
  <si>
    <t>1 No  DC MCCB  CHINTor ABB (for Battries)</t>
  </si>
  <si>
    <t>3 no 40A MCB TP for Load CHINTor ABB</t>
  </si>
  <si>
    <t xml:space="preserve">2 Nos. 60A Amps TP  MCCB For AC Supply CHINTor ABB </t>
  </si>
  <si>
    <t>2 No SPD (DC AND AC)</t>
  </si>
  <si>
    <t>14-160-b</t>
  </si>
  <si>
    <t>Electric water coolers of 40 gallons capacity,including inlet and outlet connections, gate valve on inlet, electric onnection upto power socket,and all other accessories for complete installation.</t>
  </si>
  <si>
    <t xml:space="preserve"> 14-161</t>
  </si>
  <si>
    <t>Triple water filter (10") including inlet and outlet connections, power supply, and all accessories for complete installation.</t>
  </si>
  <si>
    <t xml:space="preserve">Cost of Scheduled Items: PKR.  </t>
  </si>
  <si>
    <t>Total Cost of Scheduled Items (Rs.)</t>
  </si>
  <si>
    <t>SOLARIZATION OF THQ HOSPITAL THALL UNDER RAHA PROGRAMME - 2022</t>
  </si>
  <si>
    <t>3 no 63A MCB DC TP for PV STRINGS  CHINTor ABB</t>
  </si>
  <si>
    <t>Includes other Necessary Equioment as per Instruction as per Single Line Diagram</t>
  </si>
  <si>
    <t xml:space="preserve">Supply and Erection  off Grid Hybrid inverter with Dual MPPT charge Controler </t>
  </si>
  <si>
    <t>26-01-g-06</t>
  </si>
  <si>
    <t>Supply and Erection 1x25sq.mm Copper cable (Flexible)</t>
  </si>
  <si>
    <t>15-122-b</t>
  </si>
  <si>
    <t>RMtr</t>
  </si>
  <si>
    <t>10sq mm , 4 core PVC/PVC stranded copper conductor cable</t>
  </si>
  <si>
    <t>15-135-e</t>
  </si>
  <si>
    <t>Supply at site, fabrication and installation of GI perforated cable tray 14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respects.(100mm*75mm)</t>
  </si>
  <si>
    <t>NS-10</t>
  </si>
  <si>
    <t>Providing and Fixing of 1.5ton Split AC in Invertor room including Copper Piping controll Cables and Power Wiring complete in All Respect (invertor Room)</t>
  </si>
  <si>
    <t>Job</t>
  </si>
  <si>
    <t>LT CABLES CONDUITS &amp; PIPES</t>
  </si>
  <si>
    <t>Supply and Erection of Solar PV Module (Solar Panel) Mono-crystalline A-Grade (per Watt) (As per Approved Specifications)</t>
  </si>
  <si>
    <t>Plain Cement Concrete including placing, compacting, finishing &amp; curing (Ratio 1:2:4) (1'x1'x1') Foundation for  Solar Panels Structure)</t>
  </si>
  <si>
    <t>Add 5% above on Scheduled Item for District Hangu (Rs.)</t>
  </si>
  <si>
    <t>Per
Watt</t>
  </si>
  <si>
    <t>ITEM No.</t>
  </si>
  <si>
    <t>KP MRS
2022 REF. No./NS</t>
  </si>
  <si>
    <t>SCHEDULED ITEMS</t>
  </si>
  <si>
    <t>20 KW ON GRID SOLAR SYTEM FOR TUBE WELL</t>
  </si>
  <si>
    <t>Supply and Erection of Solar PV Module (Solar Panel) Mono-crystalline A-Grade (per Watt) (As per Approved Specifications) Mono Perk Half cut</t>
  </si>
  <si>
    <t>26-01-i-03-d</t>
  </si>
  <si>
    <t xml:space="preserve">Supply and Erection of GRID TIE INVERTER (ON-Grid Inverter) </t>
  </si>
  <si>
    <t>Per 
Watt</t>
  </si>
  <si>
    <t>Supply and Erection 1x25sq.mm Copper cable (G/Y Flexible)</t>
  </si>
  <si>
    <t>26-01-b-01</t>
  </si>
  <si>
    <t xml:space="preserve">Supply and Erection PVC flexible pipe : 1" i/d </t>
  </si>
  <si>
    <t xml:space="preserve">Supply and Erection PVC pipe for wiring purpose complete On surface including clamps etc: 1" i/d </t>
  </si>
  <si>
    <t>26-01-n-03</t>
  </si>
  <si>
    <t>LT CABLES/CABLE TRAY  CONDUITS &amp; PIPES</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</si>
  <si>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</si>
  <si>
    <t>15-122-D</t>
  </si>
  <si>
    <t>25sq mm , 4 core PVC/PVC stranded copper conductor cable</t>
  </si>
  <si>
    <t>03, 051</t>
  </si>
  <si>
    <t>Excavation of trench in all kinds of soils except cutting in rock for pilelines upto 1.5m depth</t>
  </si>
  <si>
    <t>(Ref. Spec. 8001 , 8133, 8212, 8240, 8290)</t>
  </si>
  <si>
    <t>Providing and fixing Earth Connecting Point 12"x1.5"x 6-8mm insulators with  complete Accessories.</t>
  </si>
  <si>
    <t xml:space="preserve">MAIN DISTRIBUTION BOX </t>
  </si>
  <si>
    <t>MDB   shall be made from 14 SWG sheet steel, while all other DBs must be of 14SWG. This shall be designed, fabricated and manufactured as a free standing floor type or Wall Mounted.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</si>
  <si>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 xml:space="preserve">Includes </t>
  </si>
  <si>
    <t xml:space="preserve">1 No  MCCB 80A 4 POLE 50KA </t>
  </si>
  <si>
    <t>01 No Volt meter Digital</t>
  </si>
  <si>
    <t>01 No Amp meter Digital</t>
  </si>
  <si>
    <t>01 No Energy Analayser</t>
  </si>
  <si>
    <t>3 Nos. R-Y,B Indication lamps. control fuses</t>
  </si>
  <si>
    <t>Bus Bar RYB N E</t>
  </si>
  <si>
    <t>1 no o/u  voltage and OL Protection Phase failure</t>
  </si>
  <si>
    <t>1 No Interphase protection realy</t>
  </si>
  <si>
    <t>2 No SPD</t>
  </si>
  <si>
    <t xml:space="preserve">Includes other Necessary Equipment as per Instruction as per single Line diagram or as required to complete the necessary Requirement </t>
  </si>
  <si>
    <t>GREEN ENERGY METER &amp; CONTROL EQUIPMENT</t>
  </si>
  <si>
    <t>NS-04</t>
  </si>
  <si>
    <t xml:space="preserve">Supply and Erection of Green Meter including Certification Regulations or Related NEPRA and  PESCO Fee for  installation and Activation of Green Energy Meter </t>
  </si>
  <si>
    <t>NS-06</t>
  </si>
  <si>
    <t xml:space="preserve">Providing Fixing of water Proof Type DC Distribution Box MCB/FUSES for Each Strings (for each Inverter) including DC Breakers SPD with Terminals Complete in all respects </t>
  </si>
  <si>
    <t>NS-07</t>
  </si>
  <si>
    <t>Providing and Fixing of Weather station includes Wind Speed humidity,Ambbient temperature module Temperature control cable complete in all respect</t>
  </si>
  <si>
    <t>NS-08</t>
  </si>
  <si>
    <t>100A Change Over Switch (Solar Wapda and OFF) for Tube Well</t>
  </si>
  <si>
    <t>NS-09</t>
  </si>
  <si>
    <t xml:space="preserve">Providing and Fixing of Monitoring and Communication OEM Loger (4G Dongel) </t>
  </si>
  <si>
    <t xml:space="preserve">EARTHING </t>
  </si>
  <si>
    <t>Earth Electrode for earthing of DBs shall comprise of 75mm x 4877 mm x 6 mm thick copper plate With 4 Nos. 6 mm dia brass nuts ,bults and washers 70 sqmm HDHC copper wire as earthing leads.A 100 mm dia Medium Duty GI pipe shall be used with 10 mm dia holes @500 mm c-c. The total length of this GI pipe should be 45 ft.   A 150 mm dia 60 ft long hole should be drilled in ground by percussion method and above mentioned 100 mm dia medium duty GI pipe should be fixed in this hole simultaneously up to the depth of 45 ft from NSL.</t>
  </si>
  <si>
    <t xml:space="preserve">Cost of Non-Scheduled Items: PKR.  </t>
  </si>
  <si>
    <t xml:space="preserve">Total Cost of Scheduled &amp; Non-Scheduled Items: PKR.  </t>
  </si>
  <si>
    <r>
      <rPr>
        <b/>
        <sz val="10"/>
        <rFont val="Arial"/>
        <family val="2"/>
      </rPr>
      <t>Note</t>
    </r>
    <r>
      <rPr>
        <sz val="10"/>
        <rFont val="Arial"/>
        <family val="2"/>
      </rPr>
      <t xml:space="preserve">:Payment of All Items will be paid as per actual execuated at site </t>
    </r>
  </si>
  <si>
    <t>RECOMMENDATION</t>
  </si>
  <si>
    <t>1 No 20kw on Grid  Inverter</t>
  </si>
  <si>
    <t xml:space="preserve">545 W Each Solar  Panels  </t>
  </si>
  <si>
    <t xml:space="preserve">1 No MDB </t>
  </si>
  <si>
    <t>UNIT
RATE
(PKR.)</t>
  </si>
  <si>
    <t>TOTAL
AMOUNT
(PKR.)</t>
  </si>
  <si>
    <t>70 KW OFF GRID HYBRID SOLAR SYSTEM HOSPITAL BUILDINGS</t>
  </si>
  <si>
    <t>70 KW OFF GRID HYBRID &amp; 20 KW ON GRID SOLAR SYSTEM</t>
  </si>
  <si>
    <t>A.</t>
  </si>
  <si>
    <t>A1.</t>
  </si>
  <si>
    <t>A2.</t>
  </si>
  <si>
    <t>A3.</t>
  </si>
  <si>
    <t>B.</t>
  </si>
  <si>
    <t>B1.</t>
  </si>
  <si>
    <t>B2.</t>
  </si>
  <si>
    <t>B3.</t>
  </si>
  <si>
    <t>Summary of Engineers Estimates</t>
  </si>
  <si>
    <t>S.No</t>
  </si>
  <si>
    <t>Name</t>
  </si>
  <si>
    <t>Cost (PKR)</t>
  </si>
  <si>
    <t>Description of Works</t>
  </si>
  <si>
    <t>Total Cost (Rs.)</t>
  </si>
  <si>
    <t>SOLARIZATION OF THQ HOSPITAL THALL UNDER RAHA PROGRAMME-2022</t>
  </si>
  <si>
    <t>Hopital Buildings</t>
  </si>
  <si>
    <t>70 KW Off Grid Hybrid Solar System</t>
  </si>
  <si>
    <t>20 KW On Grid Solar System</t>
  </si>
  <si>
    <t>Tube Well</t>
  </si>
  <si>
    <t>NS-05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</si>
</sst>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General_)"/>
    <numFmt numFmtId="166" formatCode="#,##0."/>
    <numFmt numFmtId="167" formatCode="&quot;$&quot;#."/>
    <numFmt numFmtId="168" formatCode="#.00"/>
    <numFmt numFmtId="169" formatCode="00000"/>
    <numFmt numFmtId="170" formatCode="_(* #,##0.0_);_(* \(#,##0.0\);_(* &quot;-&quot;??_);_(@_)"/>
  </numFmts>
  <fonts count="26">
    <font>
      <sz val="11"/>
      <color theme="1"/>
      <name val="Calibri"/>
      <family val="2"/>
      <scheme val="minor"/>
    </font>
    <font>
      <sz val="11"/>
      <color theme="1"/>
      <name val="Calibri"/>
      <family val="2"/>
      <scheme val="minor"/>
    </font>
    <font>
      <b/>
      <sz val="10"/>
      <color theme="1"/>
      <name val="Arial"/>
      <family val="2"/>
    </font>
    <font>
      <b/>
      <u/>
      <sz val="10"/>
      <color theme="1"/>
      <name val="Arial"/>
      <family val="2"/>
    </font>
    <font>
      <sz val="10"/>
      <color theme="1"/>
      <name val="Arial"/>
      <family val="2"/>
    </font>
    <font>
      <sz val="10"/>
      <name val="Arial"/>
      <family val="2"/>
    </font>
    <font>
      <b/>
      <u/>
      <sz val="10"/>
      <color indexed="8"/>
      <name val="Arial"/>
      <family val="2"/>
    </font>
    <font>
      <sz val="10"/>
      <color indexed="8"/>
      <name val="Arial"/>
      <family val="2"/>
    </font>
    <font>
      <b/>
      <sz val="10"/>
      <name val="Arial"/>
      <family val="2"/>
    </font>
    <font>
      <b/>
      <u/>
      <sz val="10"/>
      <name val="Arial"/>
      <family val="2"/>
    </font>
    <font>
      <b/>
      <sz val="10"/>
      <color indexed="8"/>
      <name val="Arial"/>
      <family val="2"/>
    </font>
    <font>
      <sz val="10"/>
      <name val="Arial"/>
      <family val="2"/>
    </font>
    <font>
      <sz val="1"/>
      <color indexed="8"/>
      <name val="Courier"/>
      <family val="3"/>
    </font>
    <font>
      <sz val="12"/>
      <name val="Courier"/>
      <family val="3"/>
    </font>
    <font>
      <vertAlign val="superscript"/>
      <sz val="10"/>
      <name val="Arial"/>
      <family val="2"/>
    </font>
    <font>
      <sz val="11"/>
      <name val="Arial"/>
      <family val="2"/>
      <charset val="178"/>
    </font>
    <font>
      <sz val="12"/>
      <name val="宋体"/>
      <charset val="134"/>
    </font>
    <font>
      <sz val="10"/>
      <name val="Courier"/>
      <family val="3"/>
    </font>
    <font>
      <sz val="11"/>
      <color indexed="8"/>
      <name val="Calibri"/>
      <family val="2"/>
    </font>
    <font>
      <sz val="12"/>
      <color theme="1"/>
      <name val="Arial"/>
      <family val="2"/>
    </font>
    <font>
      <b/>
      <sz val="11"/>
      <color theme="1"/>
      <name val="Arial"/>
      <family val="2"/>
    </font>
    <font>
      <b/>
      <u/>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0" borderId="0"/>
    <xf numFmtId="166" fontId="12" fillId="0" borderId="0">
      <protection locked="0"/>
    </xf>
    <xf numFmtId="167" fontId="12" fillId="0" borderId="0">
      <protection locked="0"/>
    </xf>
    <xf numFmtId="0" fontId="12" fillId="0" borderId="0">
      <protection locked="0"/>
    </xf>
    <xf numFmtId="168" fontId="12" fillId="0" borderId="0">
      <protection locked="0"/>
    </xf>
    <xf numFmtId="165" fontId="13" fillId="0" borderId="0"/>
    <xf numFmtId="0" fontId="5" fillId="0" borderId="0"/>
    <xf numFmtId="1" fontId="15" fillId="0" borderId="0">
      <protection locked="0"/>
    </xf>
    <xf numFmtId="0" fontId="5" fillId="0" borderId="0"/>
    <xf numFmtId="0" fontId="1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9" fontId="14" fillId="0" borderId="0"/>
    <xf numFmtId="0" fontId="5" fillId="0" borderId="0"/>
    <xf numFmtId="0" fontId="16"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166" fontId="17" fillId="0" borderId="0"/>
    <xf numFmtId="0" fontId="18" fillId="0" borderId="0">
      <alignment vertical="center"/>
    </xf>
    <xf numFmtId="0" fontId="1" fillId="0" borderId="0"/>
    <xf numFmtId="0" fontId="5" fillId="0" borderId="0"/>
    <xf numFmtId="0" fontId="19" fillId="0" borderId="0"/>
    <xf numFmtId="0" fontId="5" fillId="0" borderId="0"/>
    <xf numFmtId="0" fontId="5" fillId="0" borderId="0"/>
    <xf numFmtId="0" fontId="5"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186">
    <xf numFmtId="0" fontId="0" fillId="0" borderId="0" xfId="0"/>
    <xf numFmtId="0" fontId="2" fillId="2" borderId="0" xfId="0" applyFont="1" applyFill="1" applyAlignment="1">
      <alignment horizontal="center" vertical="top"/>
    </xf>
    <xf numFmtId="0" fontId="2" fillId="2" borderId="0" xfId="0" applyFont="1" applyFill="1" applyAlignment="1">
      <alignment horizontal="justify" vertical="top"/>
    </xf>
    <xf numFmtId="0" fontId="2" fillId="2" borderId="0" xfId="0" applyFont="1" applyFill="1" applyBorder="1" applyAlignment="1">
      <alignment horizontal="center" vertical="top"/>
    </xf>
    <xf numFmtId="0" fontId="2" fillId="2" borderId="0" xfId="0" applyFont="1" applyFill="1" applyBorder="1" applyAlignment="1">
      <alignment horizontal="justify"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43" fontId="2" fillId="2" borderId="1" xfId="1"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horizontal="justify" vertical="top"/>
    </xf>
    <xf numFmtId="164" fontId="2" fillId="2" borderId="0" xfId="1" applyNumberFormat="1" applyFont="1" applyFill="1" applyBorder="1" applyAlignment="1">
      <alignment horizontal="center"/>
    </xf>
    <xf numFmtId="43" fontId="2" fillId="2" borderId="0" xfId="1" applyNumberFormat="1" applyFont="1" applyFill="1" applyBorder="1" applyAlignment="1">
      <alignment horizontal="center"/>
    </xf>
    <xf numFmtId="0" fontId="4" fillId="2" borderId="0" xfId="0" applyFont="1" applyFill="1" applyBorder="1" applyAlignment="1">
      <alignment horizontal="center" vertical="top"/>
    </xf>
    <xf numFmtId="0" fontId="5" fillId="2" borderId="0" xfId="2" applyFont="1" applyFill="1" applyBorder="1" applyAlignment="1">
      <alignment horizontal="center"/>
    </xf>
    <xf numFmtId="164" fontId="4" fillId="2" borderId="0" xfId="1" applyNumberFormat="1" applyFont="1" applyFill="1" applyBorder="1" applyAlignment="1">
      <alignment horizontal="center"/>
    </xf>
    <xf numFmtId="43" fontId="4" fillId="2" borderId="0" xfId="1" applyNumberFormat="1"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xf numFmtId="43" fontId="2" fillId="2" borderId="0" xfId="1" applyFont="1" applyFill="1" applyAlignment="1">
      <alignment horizontal="center"/>
    </xf>
    <xf numFmtId="43" fontId="2" fillId="2" borderId="0" xfId="1" applyFont="1" applyFill="1" applyBorder="1" applyAlignment="1">
      <alignment horizontal="center"/>
    </xf>
    <xf numFmtId="43" fontId="2" fillId="2" borderId="1" xfId="1" applyFont="1" applyFill="1" applyBorder="1" applyAlignment="1">
      <alignment horizontal="center" vertical="center" wrapText="1"/>
    </xf>
    <xf numFmtId="43" fontId="2" fillId="2" borderId="1" xfId="1" applyFont="1" applyFill="1" applyBorder="1" applyAlignment="1">
      <alignment horizontal="center" vertical="center"/>
    </xf>
    <xf numFmtId="43" fontId="2" fillId="2" borderId="0" xfId="1" applyFont="1" applyFill="1" applyBorder="1" applyAlignment="1">
      <alignment horizontal="center" vertical="center"/>
    </xf>
    <xf numFmtId="43" fontId="4" fillId="2" borderId="0" xfId="1" applyFont="1" applyFill="1" applyBorder="1" applyAlignment="1">
      <alignment horizontal="center"/>
    </xf>
    <xf numFmtId="0" fontId="4" fillId="2" borderId="0" xfId="0" applyFont="1" applyFill="1"/>
    <xf numFmtId="0" fontId="4" fillId="2" borderId="0" xfId="0" applyFont="1" applyFill="1" applyBorder="1" applyAlignment="1">
      <alignment horizontal="left" vertical="top" wrapText="1"/>
    </xf>
    <xf numFmtId="43" fontId="5" fillId="2" borderId="0" xfId="1" applyFont="1" applyFill="1" applyBorder="1" applyAlignment="1">
      <alignment horizontal="center"/>
    </xf>
    <xf numFmtId="164" fontId="5" fillId="2" borderId="0" xfId="1" applyNumberFormat="1" applyFont="1" applyFill="1" applyBorder="1" applyAlignment="1">
      <alignment horizontal="center"/>
    </xf>
    <xf numFmtId="16" fontId="5" fillId="2" borderId="0" xfId="2" applyNumberFormat="1" applyFont="1" applyFill="1" applyBorder="1" applyAlignment="1">
      <alignment horizontal="center" vertical="top"/>
    </xf>
    <xf numFmtId="0" fontId="7" fillId="2" borderId="0" xfId="2" applyFont="1" applyFill="1" applyBorder="1" applyAlignment="1">
      <alignment horizontal="left" vertical="top" wrapText="1"/>
    </xf>
    <xf numFmtId="0" fontId="4" fillId="2" borderId="0" xfId="0" applyFont="1" applyFill="1" applyAlignment="1"/>
    <xf numFmtId="43" fontId="4" fillId="2" borderId="0" xfId="1" applyFont="1" applyFill="1"/>
    <xf numFmtId="0" fontId="3" fillId="2" borderId="0" xfId="0" applyFont="1" applyFill="1" applyAlignment="1">
      <alignment horizontal="right"/>
    </xf>
    <xf numFmtId="0" fontId="2" fillId="2" borderId="0" xfId="0" applyFont="1" applyFill="1" applyAlignment="1">
      <alignment horizontal="right"/>
    </xf>
    <xf numFmtId="0" fontId="4" fillId="2" borderId="0" xfId="0" applyFont="1" applyFill="1" applyAlignment="1">
      <alignment horizontal="right"/>
    </xf>
    <xf numFmtId="0" fontId="4" fillId="2" borderId="0" xfId="0" applyFont="1" applyFill="1" applyAlignment="1">
      <alignment horizontal="center" vertical="center"/>
    </xf>
    <xf numFmtId="0" fontId="5" fillId="2" borderId="0" xfId="2" applyFont="1" applyFill="1" applyBorder="1"/>
    <xf numFmtId="0" fontId="2" fillId="2" borderId="0" xfId="0" applyFont="1" applyFill="1" applyBorder="1" applyAlignment="1">
      <alignment horizontal="right" vertical="center"/>
    </xf>
    <xf numFmtId="4" fontId="5" fillId="2" borderId="0" xfId="5" applyNumberFormat="1" applyFont="1" applyFill="1" applyBorder="1" applyAlignment="1">
      <alignment horizontal="center"/>
    </xf>
    <xf numFmtId="0" fontId="5" fillId="2" borderId="0" xfId="2" applyFont="1" applyFill="1" applyBorder="1" applyAlignment="1">
      <alignment horizontal="left"/>
    </xf>
    <xf numFmtId="0" fontId="7" fillId="2" borderId="0" xfId="2" applyFont="1" applyFill="1" applyBorder="1" applyAlignment="1">
      <alignment horizontal="right" wrapText="1"/>
    </xf>
    <xf numFmtId="0" fontId="5" fillId="2" borderId="0" xfId="0" applyFont="1" applyFill="1" applyBorder="1" applyAlignment="1">
      <alignment horizontal="center" vertical="top"/>
    </xf>
    <xf numFmtId="0" fontId="5" fillId="2" borderId="0" xfId="0" applyFont="1" applyFill="1" applyBorder="1" applyAlignment="1">
      <alignment horizontal="justify" vertical="top"/>
    </xf>
    <xf numFmtId="0" fontId="5" fillId="2" borderId="0" xfId="0" applyFont="1" applyFill="1" applyBorder="1" applyAlignment="1">
      <alignment horizontal="center"/>
    </xf>
    <xf numFmtId="43" fontId="5" fillId="2" borderId="0" xfId="1" applyNumberFormat="1" applyFont="1" applyFill="1" applyBorder="1" applyAlignment="1">
      <alignment horizontal="center"/>
    </xf>
    <xf numFmtId="1" fontId="5" fillId="2" borderId="0" xfId="2" applyNumberFormat="1" applyFont="1" applyFill="1" applyBorder="1" applyAlignment="1">
      <alignment horizontal="center" vertical="top"/>
    </xf>
    <xf numFmtId="0" fontId="4" fillId="2" borderId="0" xfId="0" applyFont="1" applyFill="1" applyAlignment="1">
      <alignment horizontal="justify" vertical="top" wrapText="1"/>
    </xf>
    <xf numFmtId="0" fontId="4" fillId="2" borderId="0" xfId="0" applyFont="1" applyFill="1" applyAlignment="1">
      <alignment horizontal="right" wrapText="1"/>
    </xf>
    <xf numFmtId="0" fontId="5" fillId="2" borderId="0" xfId="3" applyFont="1" applyFill="1" applyBorder="1" applyAlignment="1">
      <alignment horizontal="left"/>
    </xf>
    <xf numFmtId="0" fontId="6" fillId="2" borderId="0" xfId="2" applyFont="1" applyFill="1" applyBorder="1" applyAlignment="1">
      <alignment horizontal="justify" vertical="top"/>
    </xf>
    <xf numFmtId="43" fontId="5" fillId="2" borderId="0" xfId="4" applyFont="1" applyFill="1" applyBorder="1" applyAlignment="1">
      <alignment horizontal="center"/>
    </xf>
    <xf numFmtId="0" fontId="5" fillId="2" borderId="0" xfId="0" applyFont="1" applyFill="1" applyBorder="1" applyAlignment="1">
      <alignment horizontal="center" vertical="top" wrapText="1"/>
    </xf>
    <xf numFmtId="0" fontId="5" fillId="2" borderId="0" xfId="2" applyNumberFormat="1" applyFont="1" applyFill="1" applyBorder="1" applyAlignment="1">
      <alignment horizontal="right" wrapText="1"/>
    </xf>
    <xf numFmtId="0" fontId="5" fillId="2" borderId="0" xfId="3" applyFont="1" applyFill="1" applyBorder="1" applyAlignment="1">
      <alignment horizontal="left" wrapText="1"/>
    </xf>
    <xf numFmtId="3" fontId="5" fillId="2" borderId="0" xfId="4" applyNumberFormat="1" applyFont="1" applyFill="1" applyBorder="1" applyAlignment="1">
      <alignment horizontal="center"/>
    </xf>
    <xf numFmtId="4" fontId="5" fillId="2" borderId="0" xfId="4" applyNumberFormat="1" applyFont="1" applyFill="1" applyBorder="1" applyAlignment="1">
      <alignment horizontal="center"/>
    </xf>
    <xf numFmtId="0" fontId="9" fillId="2" borderId="0" xfId="2" applyFont="1" applyFill="1" applyBorder="1" applyAlignment="1">
      <alignment horizontal="justify" vertical="top"/>
    </xf>
    <xf numFmtId="0" fontId="6" fillId="2" borderId="0" xfId="2" applyFont="1" applyFill="1" applyBorder="1" applyAlignment="1">
      <alignment horizontal="right"/>
    </xf>
    <xf numFmtId="0" fontId="4" fillId="2" borderId="0" xfId="2" applyNumberFormat="1" applyFont="1" applyFill="1" applyBorder="1" applyAlignment="1">
      <alignment horizontal="justify" vertical="top" wrapText="1"/>
    </xf>
    <xf numFmtId="0" fontId="4" fillId="2" borderId="0" xfId="2" applyNumberFormat="1" applyFont="1" applyFill="1" applyBorder="1" applyAlignment="1">
      <alignment horizontal="right" wrapText="1"/>
    </xf>
    <xf numFmtId="0" fontId="5" fillId="2" borderId="0" xfId="2" applyFont="1" applyFill="1" applyBorder="1" applyAlignment="1">
      <alignment horizontal="justify" vertical="top" wrapText="1"/>
    </xf>
    <xf numFmtId="0" fontId="5" fillId="2" borderId="0" xfId="2" applyFont="1" applyFill="1" applyBorder="1" applyAlignment="1">
      <alignment horizontal="right" wrapText="1"/>
    </xf>
    <xf numFmtId="0" fontId="0" fillId="2" borderId="0" xfId="0" applyFill="1" applyAlignment="1">
      <alignment horizontal="center"/>
    </xf>
    <xf numFmtId="4" fontId="8" fillId="2" borderId="0" xfId="4" applyNumberFormat="1" applyFont="1" applyFill="1" applyBorder="1" applyAlignment="1">
      <alignment horizontal="center" vertical="center"/>
    </xf>
    <xf numFmtId="0" fontId="8" fillId="2" borderId="0" xfId="0" quotePrefix="1" applyFont="1" applyFill="1" applyBorder="1" applyAlignment="1">
      <alignment horizontal="center"/>
    </xf>
    <xf numFmtId="0" fontId="5" fillId="2" borderId="0" xfId="0" quotePrefix="1" applyFont="1" applyFill="1" applyBorder="1" applyAlignment="1">
      <alignment horizontal="center" vertical="top"/>
    </xf>
    <xf numFmtId="0" fontId="9" fillId="2" borderId="0" xfId="0" applyFont="1" applyFill="1" applyBorder="1" applyAlignment="1">
      <alignment horizontal="left"/>
    </xf>
    <xf numFmtId="0" fontId="8" fillId="2" borderId="0" xfId="0" quotePrefix="1" applyFont="1" applyFill="1" applyBorder="1" applyAlignment="1">
      <alignment horizontal="center" vertical="top"/>
    </xf>
    <xf numFmtId="43" fontId="8" fillId="2" borderId="0" xfId="4" quotePrefix="1" applyFont="1" applyFill="1" applyBorder="1" applyAlignment="1">
      <alignment horizontal="center"/>
    </xf>
    <xf numFmtId="43" fontId="5" fillId="2" borderId="0" xfId="4" applyFont="1" applyFill="1" applyBorder="1" applyAlignment="1"/>
    <xf numFmtId="0" fontId="5" fillId="2" borderId="0" xfId="2" applyFont="1" applyFill="1" applyBorder="1" applyAlignment="1">
      <alignment horizontal="center" vertical="top"/>
    </xf>
    <xf numFmtId="43" fontId="5" fillId="2" borderId="0" xfId="6" applyFont="1" applyFill="1" applyBorder="1" applyAlignment="1">
      <alignment horizontal="right"/>
    </xf>
    <xf numFmtId="0" fontId="5" fillId="2" borderId="0" xfId="2" applyFont="1" applyFill="1" applyBorder="1" applyAlignment="1">
      <alignment vertical="top"/>
    </xf>
    <xf numFmtId="4" fontId="5" fillId="2" borderId="0" xfId="2" applyNumberFormat="1" applyFont="1" applyFill="1" applyBorder="1" applyAlignment="1">
      <alignment horizontal="center"/>
    </xf>
    <xf numFmtId="3" fontId="5" fillId="2" borderId="0" xfId="5" applyNumberFormat="1" applyFont="1" applyFill="1" applyBorder="1" applyAlignment="1">
      <alignment horizontal="center"/>
    </xf>
    <xf numFmtId="0" fontId="5" fillId="2" borderId="0" xfId="2" applyFont="1" applyFill="1" applyBorder="1" applyAlignment="1" applyProtection="1">
      <alignment horizontal="left" vertical="top"/>
    </xf>
    <xf numFmtId="4" fontId="10" fillId="2" borderId="0" xfId="2" applyNumberFormat="1" applyFont="1" applyFill="1" applyBorder="1" applyAlignment="1">
      <alignment horizontal="center"/>
    </xf>
    <xf numFmtId="3" fontId="8" fillId="2" borderId="0" xfId="5" applyNumberFormat="1" applyFont="1" applyFill="1" applyBorder="1" applyAlignment="1">
      <alignment horizontal="center"/>
    </xf>
    <xf numFmtId="4" fontId="5" fillId="2" borderId="0" xfId="4" applyNumberFormat="1" applyFont="1" applyFill="1" applyBorder="1" applyAlignment="1">
      <alignment horizontal="center" wrapText="1"/>
    </xf>
    <xf numFmtId="4" fontId="8" fillId="2" borderId="0" xfId="4" applyNumberFormat="1" applyFont="1" applyFill="1" applyBorder="1" applyAlignment="1">
      <alignment horizontal="center"/>
    </xf>
    <xf numFmtId="0" fontId="5" fillId="2" borderId="0" xfId="2" applyFont="1" applyFill="1" applyBorder="1" applyAlignment="1" applyProtection="1">
      <alignment horizontal="justify" vertical="top"/>
    </xf>
    <xf numFmtId="0" fontId="5" fillId="2" borderId="0" xfId="2" applyFont="1" applyFill="1" applyBorder="1" applyAlignment="1" applyProtection="1">
      <alignment horizontal="left" vertical="justify" wrapText="1"/>
    </xf>
    <xf numFmtId="0" fontId="6" fillId="2" borderId="0" xfId="2" applyFont="1" applyFill="1" applyBorder="1" applyAlignment="1">
      <alignment horizontal="left" vertical="top"/>
    </xf>
    <xf numFmtId="0" fontId="5" fillId="2" borderId="0" xfId="2" applyFont="1" applyFill="1" applyBorder="1" applyAlignment="1">
      <alignment horizontal="left" vertical="top" wrapText="1"/>
    </xf>
    <xf numFmtId="0" fontId="4" fillId="2" borderId="0" xfId="2" applyNumberFormat="1" applyFont="1" applyFill="1" applyBorder="1" applyAlignment="1">
      <alignment horizontal="center" wrapText="1"/>
    </xf>
    <xf numFmtId="0" fontId="7" fillId="2" borderId="0" xfId="2" applyFont="1" applyFill="1" applyBorder="1" applyAlignment="1">
      <alignment horizontal="center"/>
    </xf>
    <xf numFmtId="0" fontId="8" fillId="2" borderId="0" xfId="3" applyFont="1" applyFill="1" applyBorder="1" applyAlignment="1">
      <alignment horizontal="center" vertical="top" wrapText="1"/>
    </xf>
    <xf numFmtId="0" fontId="0" fillId="2" borderId="0" xfId="0" applyFill="1" applyBorder="1" applyAlignment="1">
      <alignment horizontal="center" vertical="top"/>
    </xf>
    <xf numFmtId="0" fontId="4" fillId="2" borderId="0" xfId="0" applyFont="1" applyFill="1" applyBorder="1" applyAlignment="1">
      <alignment horizontal="justify" vertical="top"/>
    </xf>
    <xf numFmtId="0" fontId="5" fillId="2" borderId="0" xfId="0" applyFont="1" applyFill="1" applyBorder="1" applyAlignment="1">
      <alignment horizontal="right" wrapText="1"/>
    </xf>
    <xf numFmtId="0" fontId="5" fillId="2" borderId="0" xfId="0" applyFont="1" applyFill="1" applyBorder="1" applyAlignment="1">
      <alignment horizontal="left"/>
    </xf>
    <xf numFmtId="43" fontId="5" fillId="2" borderId="0" xfId="1" applyFont="1" applyFill="1" applyBorder="1" applyAlignment="1" applyProtection="1">
      <alignment vertical="center"/>
    </xf>
    <xf numFmtId="0" fontId="4" fillId="0" borderId="0" xfId="0" applyFont="1" applyAlignment="1">
      <alignment horizontal="center" vertical="top"/>
    </xf>
    <xf numFmtId="0" fontId="2" fillId="2" borderId="0" xfId="0" applyFont="1" applyFill="1" applyAlignment="1">
      <alignment horizontal="center"/>
    </xf>
    <xf numFmtId="0" fontId="2" fillId="2" borderId="0" xfId="0" applyFont="1" applyFill="1" applyBorder="1" applyAlignment="1">
      <alignment horizontal="center"/>
    </xf>
    <xf numFmtId="0" fontId="7" fillId="2" borderId="0" xfId="2" applyFont="1" applyFill="1" applyBorder="1" applyAlignment="1">
      <alignment horizontal="justify" vertical="top"/>
    </xf>
    <xf numFmtId="0" fontId="5" fillId="2" borderId="0" xfId="2" applyFont="1" applyFill="1" applyBorder="1" applyAlignment="1">
      <alignment horizontal="center" vertical="top" wrapText="1"/>
    </xf>
    <xf numFmtId="0" fontId="5" fillId="2" borderId="0" xfId="2" applyNumberFormat="1" applyFont="1" applyFill="1" applyBorder="1" applyAlignment="1">
      <alignment horizontal="left" vertical="top" wrapText="1"/>
    </xf>
    <xf numFmtId="0" fontId="4" fillId="2" borderId="0" xfId="2" applyFont="1" applyFill="1" applyBorder="1" applyAlignment="1">
      <alignment horizontal="left"/>
    </xf>
    <xf numFmtId="0" fontId="7" fillId="2" borderId="0" xfId="2" applyFont="1" applyFill="1" applyBorder="1" applyAlignment="1">
      <alignment horizontal="right"/>
    </xf>
    <xf numFmtId="2" fontId="4" fillId="2" borderId="0" xfId="1" applyNumberFormat="1" applyFont="1" applyFill="1" applyBorder="1" applyAlignment="1">
      <alignment horizontal="center"/>
    </xf>
    <xf numFmtId="2" fontId="5" fillId="2" borderId="0" xfId="1" applyNumberFormat="1" applyFont="1" applyFill="1" applyBorder="1" applyAlignment="1">
      <alignment horizontal="center"/>
    </xf>
    <xf numFmtId="0" fontId="4" fillId="2" borderId="0" xfId="0" applyFont="1" applyFill="1" applyAlignment="1">
      <alignment horizontal="left"/>
    </xf>
    <xf numFmtId="164" fontId="4" fillId="2" borderId="0" xfId="0" applyNumberFormat="1" applyFont="1" applyFill="1" applyAlignment="1">
      <alignment horizontal="center" vertical="center"/>
    </xf>
    <xf numFmtId="170" fontId="4" fillId="2" borderId="0" xfId="1" applyNumberFormat="1" applyFont="1" applyFill="1" applyBorder="1" applyAlignment="1">
      <alignment horizontal="center" vertical="center"/>
    </xf>
    <xf numFmtId="170" fontId="4" fillId="2" borderId="0" xfId="1" applyNumberFormat="1" applyFont="1" applyFill="1" applyBorder="1" applyAlignment="1">
      <alignment vertical="center"/>
    </xf>
    <xf numFmtId="170" fontId="5" fillId="2" borderId="0" xfId="1" applyNumberFormat="1" applyFont="1" applyFill="1" applyBorder="1" applyAlignment="1" applyProtection="1">
      <alignment vertical="center"/>
    </xf>
    <xf numFmtId="170" fontId="4" fillId="2" borderId="0" xfId="0" applyNumberFormat="1" applyFont="1" applyFill="1" applyAlignment="1">
      <alignment vertical="center"/>
    </xf>
    <xf numFmtId="0" fontId="4" fillId="2" borderId="0" xfId="0" applyFont="1" applyFill="1" applyBorder="1" applyAlignment="1">
      <alignment vertical="top" wrapText="1"/>
    </xf>
    <xf numFmtId="0" fontId="5" fillId="2" borderId="0" xfId="2" applyFont="1" applyFill="1" applyBorder="1" applyAlignment="1" applyProtection="1">
      <alignment horizontal="justify" vertical="top" wrapText="1"/>
    </xf>
    <xf numFmtId="0" fontId="8" fillId="2" borderId="0" xfId="0" applyFont="1" applyFill="1" applyBorder="1" applyAlignment="1">
      <alignment horizontal="center" vertical="center"/>
    </xf>
    <xf numFmtId="0" fontId="5" fillId="2" borderId="0" xfId="3" applyFont="1" applyFill="1" applyBorder="1" applyAlignment="1">
      <alignment horizontal="center" vertical="top" wrapText="1"/>
    </xf>
    <xf numFmtId="0" fontId="5" fillId="2" borderId="0" xfId="0" applyFont="1" applyFill="1" applyBorder="1" applyAlignment="1">
      <alignment horizontal="justify" vertical="top" wrapText="1"/>
    </xf>
    <xf numFmtId="4" fontId="0" fillId="0" borderId="0" xfId="0" applyNumberFormat="1"/>
    <xf numFmtId="3" fontId="5" fillId="2" borderId="0" xfId="1" applyNumberFormat="1" applyFont="1" applyFill="1" applyBorder="1" applyAlignment="1">
      <alignment horizontal="center"/>
    </xf>
    <xf numFmtId="0" fontId="4" fillId="2" borderId="0" xfId="0" applyFont="1" applyFill="1" applyAlignment="1">
      <alignment horizontal="center" vertical="top"/>
    </xf>
    <xf numFmtId="4" fontId="5" fillId="2" borderId="0" xfId="1" applyNumberFormat="1" applyFont="1" applyFill="1" applyBorder="1" applyAlignment="1">
      <alignment horizontal="center"/>
    </xf>
    <xf numFmtId="1" fontId="5" fillId="2" borderId="0" xfId="0" quotePrefix="1" applyNumberFormat="1" applyFont="1" applyFill="1" applyBorder="1" applyAlignment="1">
      <alignment horizontal="center" vertical="top"/>
    </xf>
    <xf numFmtId="0" fontId="2" fillId="2" borderId="0" xfId="0" applyFont="1" applyFill="1" applyBorder="1" applyAlignment="1">
      <alignment horizontal="center"/>
    </xf>
    <xf numFmtId="1" fontId="8" fillId="2" borderId="0" xfId="2" applyNumberFormat="1" applyFont="1" applyFill="1" applyBorder="1" applyAlignment="1">
      <alignment horizontal="right"/>
    </xf>
    <xf numFmtId="4" fontId="8" fillId="2" borderId="1" xfId="4" applyNumberFormat="1" applyFont="1" applyFill="1" applyBorder="1" applyAlignment="1">
      <alignment horizontal="center"/>
    </xf>
    <xf numFmtId="4" fontId="8" fillId="2" borderId="1" xfId="4" applyNumberFormat="1" applyFont="1" applyFill="1" applyBorder="1" applyAlignment="1">
      <alignment horizontal="center" vertical="center"/>
    </xf>
    <xf numFmtId="43" fontId="2" fillId="2" borderId="1" xfId="1" applyFont="1" applyFill="1" applyBorder="1" applyAlignment="1">
      <alignment horizontal="center"/>
    </xf>
    <xf numFmtId="3" fontId="5" fillId="2" borderId="0" xfId="1" applyNumberFormat="1" applyFont="1" applyFill="1" applyBorder="1" applyAlignment="1" applyProtection="1">
      <alignment horizontal="center"/>
    </xf>
    <xf numFmtId="0" fontId="20" fillId="0" borderId="0" xfId="0" applyFont="1" applyAlignment="1">
      <alignment vertical="center"/>
    </xf>
    <xf numFmtId="0" fontId="3" fillId="2" borderId="0" xfId="0" applyFont="1" applyFill="1" applyBorder="1" applyAlignment="1">
      <alignment horizontal="left" vertical="center"/>
    </xf>
    <xf numFmtId="3" fontId="2" fillId="2" borderId="0" xfId="0" applyNumberFormat="1" applyFont="1" applyFill="1" applyBorder="1" applyAlignment="1">
      <alignment horizontal="center" vertical="center"/>
    </xf>
    <xf numFmtId="4" fontId="2" fillId="2" borderId="0" xfId="1" applyNumberFormat="1" applyFont="1" applyFill="1" applyBorder="1" applyAlignment="1">
      <alignment horizontal="center"/>
    </xf>
    <xf numFmtId="4" fontId="2" fillId="2" borderId="0" xfId="0" applyNumberFormat="1" applyFont="1" applyFill="1" applyBorder="1" applyAlignment="1">
      <alignment horizontal="center"/>
    </xf>
    <xf numFmtId="3" fontId="2" fillId="2" borderId="0" xfId="1" applyNumberFormat="1" applyFont="1" applyFill="1" applyBorder="1" applyAlignment="1">
      <alignment horizontal="center"/>
    </xf>
    <xf numFmtId="4" fontId="4" fillId="2" borderId="0" xfId="0" applyNumberFormat="1" applyFont="1" applyFill="1" applyAlignment="1">
      <alignment horizontal="center"/>
    </xf>
    <xf numFmtId="0" fontId="4" fillId="2" borderId="0" xfId="0" applyFont="1" applyFill="1" applyAlignment="1">
      <alignment horizontal="center"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right" wrapText="1"/>
    </xf>
    <xf numFmtId="164" fontId="4" fillId="2" borderId="0" xfId="1" applyNumberFormat="1" applyFont="1" applyFill="1" applyBorder="1" applyAlignment="1"/>
    <xf numFmtId="164" fontId="5" fillId="2" borderId="0" xfId="1" applyNumberFormat="1" applyFont="1" applyFill="1" applyBorder="1" applyAlignment="1"/>
    <xf numFmtId="4" fontId="5" fillId="2" borderId="0" xfId="1" applyNumberFormat="1" applyFont="1" applyFill="1" applyBorder="1" applyAlignment="1" applyProtection="1">
      <alignment horizontal="center"/>
    </xf>
    <xf numFmtId="1" fontId="4" fillId="2" borderId="0" xfId="0" applyNumberFormat="1" applyFont="1" applyFill="1" applyBorder="1" applyAlignment="1">
      <alignment horizontal="center" vertical="top"/>
    </xf>
    <xf numFmtId="0" fontId="8" fillId="2" borderId="0" xfId="0" applyFont="1" applyFill="1" applyBorder="1" applyAlignment="1">
      <alignment horizontal="justify" vertical="top"/>
    </xf>
    <xf numFmtId="3" fontId="8" fillId="2" borderId="0" xfId="0" applyNumberFormat="1" applyFont="1" applyFill="1" applyBorder="1" applyAlignment="1">
      <alignment horizontal="center" vertical="center"/>
    </xf>
    <xf numFmtId="4" fontId="8" fillId="2" borderId="0" xfId="0" applyNumberFormat="1" applyFont="1" applyFill="1" applyBorder="1" applyAlignment="1">
      <alignment horizontal="center"/>
    </xf>
    <xf numFmtId="0" fontId="9" fillId="2" borderId="0" xfId="0" applyFont="1" applyFill="1" applyBorder="1" applyAlignment="1">
      <alignment horizontal="justify" vertical="top"/>
    </xf>
    <xf numFmtId="3" fontId="8" fillId="2" borderId="0" xfId="4" quotePrefix="1" applyNumberFormat="1" applyFont="1" applyFill="1" applyBorder="1" applyAlignment="1">
      <alignment horizontal="center"/>
    </xf>
    <xf numFmtId="0" fontId="8" fillId="0" borderId="0" xfId="13" applyFont="1" applyFill="1" applyBorder="1" applyAlignment="1">
      <alignment horizontal="left" vertical="top"/>
    </xf>
    <xf numFmtId="0" fontId="8" fillId="2" borderId="0" xfId="13" applyFont="1" applyFill="1" applyBorder="1" applyAlignment="1">
      <alignment horizontal="left" vertical="top"/>
    </xf>
    <xf numFmtId="0" fontId="4" fillId="2" borderId="0" xfId="0" applyFont="1" applyFill="1" applyBorder="1" applyAlignment="1">
      <alignment horizontal="justify" vertical="top" wrapText="1"/>
    </xf>
    <xf numFmtId="0" fontId="8" fillId="2" borderId="0" xfId="2" applyFont="1" applyFill="1" applyBorder="1" applyAlignment="1" applyProtection="1">
      <alignment horizontal="justify" vertical="top" wrapText="1"/>
    </xf>
    <xf numFmtId="0" fontId="10" fillId="2" borderId="0" xfId="2" applyFont="1" applyFill="1" applyBorder="1" applyAlignment="1">
      <alignment horizontal="center" vertical="top"/>
    </xf>
    <xf numFmtId="0" fontId="8" fillId="2" borderId="0" xfId="2" applyFont="1" applyFill="1" applyBorder="1" applyAlignment="1" applyProtection="1">
      <alignment horizontal="justify" vertical="top"/>
    </xf>
    <xf numFmtId="1" fontId="8" fillId="2" borderId="0" xfId="2" applyNumberFormat="1" applyFont="1" applyFill="1" applyBorder="1" applyAlignment="1">
      <alignment horizontal="justify" vertical="top"/>
    </xf>
    <xf numFmtId="3" fontId="2" fillId="2" borderId="0" xfId="0" applyNumberFormat="1" applyFont="1" applyFill="1" applyBorder="1" applyAlignment="1">
      <alignment horizontal="right" vertical="center"/>
    </xf>
    <xf numFmtId="3" fontId="4" fillId="2" borderId="0" xfId="1" applyNumberFormat="1" applyFont="1" applyFill="1" applyBorder="1" applyAlignment="1">
      <alignment horizontal="center"/>
    </xf>
    <xf numFmtId="4" fontId="4" fillId="2" borderId="0" xfId="1" applyNumberFormat="1" applyFont="1" applyFill="1" applyBorder="1" applyAlignment="1">
      <alignment horizontal="center"/>
    </xf>
    <xf numFmtId="0" fontId="3" fillId="0" borderId="0" xfId="0" applyFont="1" applyAlignment="1">
      <alignment vertical="center"/>
    </xf>
    <xf numFmtId="0" fontId="9" fillId="2" borderId="0" xfId="2" applyFont="1" applyFill="1" applyBorder="1" applyAlignment="1">
      <alignment horizontal="center" vertical="top"/>
    </xf>
    <xf numFmtId="0" fontId="7" fillId="2" borderId="0" xfId="2" applyFont="1" applyFill="1" applyBorder="1" applyAlignment="1">
      <alignment horizontal="justify" vertical="top" wrapText="1"/>
    </xf>
    <xf numFmtId="0" fontId="2" fillId="0" borderId="1" xfId="0" applyFont="1" applyFill="1" applyBorder="1" applyAlignment="1">
      <alignment horizontal="center" vertical="center" wrapText="1"/>
    </xf>
    <xf numFmtId="0" fontId="8" fillId="0" borderId="0" xfId="3" applyFont="1" applyAlignment="1">
      <alignment horizontal="center" vertical="center" wrapText="1"/>
    </xf>
    <xf numFmtId="0" fontId="22" fillId="0" borderId="0" xfId="117" applyFont="1"/>
    <xf numFmtId="0" fontId="23" fillId="0" borderId="1" xfId="117" applyFont="1" applyFill="1" applyBorder="1" applyAlignment="1">
      <alignment horizontal="center" vertical="center" wrapText="1"/>
    </xf>
    <xf numFmtId="0" fontId="23" fillId="0" borderId="1" xfId="117" applyFont="1" applyFill="1" applyBorder="1" applyAlignment="1">
      <alignment horizontal="center" vertical="center" wrapText="1" readingOrder="1"/>
    </xf>
    <xf numFmtId="0" fontId="0" fillId="0" borderId="0" xfId="0" applyFill="1"/>
    <xf numFmtId="0" fontId="24" fillId="0" borderId="5" xfId="117" applyFont="1" applyBorder="1" applyAlignment="1">
      <alignment horizontal="center" vertical="center"/>
    </xf>
    <xf numFmtId="0" fontId="24" fillId="0" borderId="5" xfId="117" applyFont="1" applyBorder="1" applyAlignment="1">
      <alignment horizontal="left" vertical="center" wrapText="1"/>
    </xf>
    <xf numFmtId="4" fontId="22" fillId="0" borderId="1" xfId="117" applyNumberFormat="1" applyFont="1" applyBorder="1" applyAlignment="1">
      <alignment horizontal="center" vertical="center"/>
    </xf>
    <xf numFmtId="0" fontId="25" fillId="0" borderId="1" xfId="117" applyFont="1" applyFill="1" applyBorder="1" applyAlignment="1">
      <alignment horizontal="justify" vertical="center" wrapText="1"/>
    </xf>
    <xf numFmtId="4" fontId="20" fillId="0" borderId="1" xfId="117" applyNumberFormat="1" applyFont="1" applyBorder="1" applyAlignment="1">
      <alignment horizontal="center" vertical="center"/>
    </xf>
    <xf numFmtId="0" fontId="2" fillId="2" borderId="0" xfId="3" applyFont="1" applyFill="1" applyAlignment="1">
      <alignment horizontal="center" vertical="center"/>
    </xf>
    <xf numFmtId="0" fontId="2" fillId="2" borderId="0" xfId="0" applyFont="1" applyFill="1" applyAlignment="1">
      <alignment horizontal="center" vertical="center"/>
    </xf>
    <xf numFmtId="0" fontId="21" fillId="0" borderId="0" xfId="117" applyFont="1" applyAlignment="1">
      <alignment horizontal="center"/>
    </xf>
    <xf numFmtId="0" fontId="22" fillId="0" borderId="4" xfId="117" applyFont="1" applyBorder="1" applyAlignment="1">
      <alignment horizontal="center"/>
    </xf>
    <xf numFmtId="0" fontId="20" fillId="0" borderId="2" xfId="117" applyFont="1" applyBorder="1" applyAlignment="1">
      <alignment horizontal="right" vertical="center"/>
    </xf>
    <xf numFmtId="0" fontId="20" fillId="0" borderId="6" xfId="117" applyFont="1" applyBorder="1" applyAlignment="1">
      <alignment horizontal="right" vertical="center"/>
    </xf>
    <xf numFmtId="1" fontId="8" fillId="2" borderId="1" xfId="2" applyNumberFormat="1" applyFont="1" applyFill="1" applyBorder="1" applyAlignment="1">
      <alignment horizontal="right"/>
    </xf>
    <xf numFmtId="0" fontId="8" fillId="2" borderId="1" xfId="0" applyFont="1" applyFill="1" applyBorder="1" applyAlignment="1">
      <alignment horizontal="right"/>
    </xf>
    <xf numFmtId="1" fontId="8" fillId="0" borderId="1" xfId="2" applyNumberFormat="1" applyFont="1" applyFill="1" applyBorder="1" applyAlignment="1">
      <alignment horizontal="right"/>
    </xf>
    <xf numFmtId="0" fontId="20" fillId="2" borderId="0" xfId="0" applyFont="1" applyFill="1" applyAlignment="1">
      <alignment horizontal="center"/>
    </xf>
    <xf numFmtId="0" fontId="20" fillId="2" borderId="0" xfId="0" applyFont="1" applyFill="1" applyBorder="1" applyAlignment="1">
      <alignment horizontal="center" vertical="center"/>
    </xf>
    <xf numFmtId="0" fontId="20" fillId="2" borderId="0" xfId="0" applyFont="1" applyFill="1" applyBorder="1" applyAlignment="1">
      <alignment horizontal="center"/>
    </xf>
    <xf numFmtId="0" fontId="2" fillId="2" borderId="0" xfId="0" applyFont="1" applyFill="1" applyBorder="1" applyAlignment="1">
      <alignment horizontal="left"/>
    </xf>
    <xf numFmtId="0" fontId="20"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18">
    <cellStyle name="Comma" xfId="1" builtinId="3"/>
    <cellStyle name="Comma 10" xfId="4" xr:uid="{00000000-0005-0000-0000-000001000000}"/>
    <cellStyle name="Comma 11" xfId="50" xr:uid="{00000000-0005-0000-0000-000002000000}"/>
    <cellStyle name="Comma 11 2" xfId="86" xr:uid="{00000000-0005-0000-0000-000003000000}"/>
    <cellStyle name="Comma 12" xfId="5" xr:uid="{00000000-0005-0000-0000-000004000000}"/>
    <cellStyle name="Comma 13" xfId="31" xr:uid="{00000000-0005-0000-0000-000005000000}"/>
    <cellStyle name="Comma 14" xfId="116" xr:uid="{00000000-0005-0000-0000-000006000000}"/>
    <cellStyle name="Comma 2" xfId="6" xr:uid="{00000000-0005-0000-0000-000007000000}"/>
    <cellStyle name="Comma 3" xfId="17" xr:uid="{00000000-0005-0000-0000-000008000000}"/>
    <cellStyle name="Comma 3 2" xfId="18" xr:uid="{00000000-0005-0000-0000-000009000000}"/>
    <cellStyle name="Comma 3 3" xfId="51" xr:uid="{00000000-0005-0000-0000-00000A000000}"/>
    <cellStyle name="Comma 4" xfId="19" xr:uid="{00000000-0005-0000-0000-00000B000000}"/>
    <cellStyle name="Comma 5" xfId="20" xr:uid="{00000000-0005-0000-0000-00000C000000}"/>
    <cellStyle name="Comma 6" xfId="30" xr:uid="{00000000-0005-0000-0000-00000D000000}"/>
    <cellStyle name="Comma 6 2" xfId="52" xr:uid="{00000000-0005-0000-0000-00000E000000}"/>
    <cellStyle name="Comma 7" xfId="33" xr:uid="{00000000-0005-0000-0000-00000F000000}"/>
    <cellStyle name="Comma 7 2" xfId="87" xr:uid="{00000000-0005-0000-0000-000010000000}"/>
    <cellStyle name="Comma 8" xfId="34" xr:uid="{00000000-0005-0000-0000-000011000000}"/>
    <cellStyle name="Comma 8 2" xfId="88" xr:uid="{00000000-0005-0000-0000-000012000000}"/>
    <cellStyle name="Comma 9" xfId="35" xr:uid="{00000000-0005-0000-0000-000013000000}"/>
    <cellStyle name="Comma 9 2" xfId="89" xr:uid="{00000000-0005-0000-0000-000014000000}"/>
    <cellStyle name="Comma0" xfId="8" xr:uid="{00000000-0005-0000-0000-000015000000}"/>
    <cellStyle name="Currency0" xfId="9" xr:uid="{00000000-0005-0000-0000-000016000000}"/>
    <cellStyle name="Date" xfId="10" xr:uid="{00000000-0005-0000-0000-000017000000}"/>
    <cellStyle name="Fixed" xfId="11" xr:uid="{00000000-0005-0000-0000-000018000000}"/>
    <cellStyle name="MC" xfId="14" xr:uid="{00000000-0005-0000-0000-000019000000}"/>
    <cellStyle name="Normal" xfId="0" builtinId="0"/>
    <cellStyle name="Normal 10" xfId="36" xr:uid="{00000000-0005-0000-0000-00001B000000}"/>
    <cellStyle name="Normal 10 2" xfId="53" xr:uid="{00000000-0005-0000-0000-00001C000000}"/>
    <cellStyle name="Normal 10 2 2" xfId="90" xr:uid="{00000000-0005-0000-0000-00001D000000}"/>
    <cellStyle name="Normal 10 3" xfId="91" xr:uid="{00000000-0005-0000-0000-00001E000000}"/>
    <cellStyle name="Normal 11" xfId="54" xr:uid="{00000000-0005-0000-0000-00001F000000}"/>
    <cellStyle name="Normal 11 2" xfId="92" xr:uid="{00000000-0005-0000-0000-000020000000}"/>
    <cellStyle name="Normal 12" xfId="55" xr:uid="{00000000-0005-0000-0000-000021000000}"/>
    <cellStyle name="Normal 12 2" xfId="93" xr:uid="{00000000-0005-0000-0000-000022000000}"/>
    <cellStyle name="Normal 13" xfId="3" xr:uid="{00000000-0005-0000-0000-000023000000}"/>
    <cellStyle name="Normal 14" xfId="56" xr:uid="{00000000-0005-0000-0000-000024000000}"/>
    <cellStyle name="Normal 14 2" xfId="94" xr:uid="{00000000-0005-0000-0000-000025000000}"/>
    <cellStyle name="Normal 15" xfId="37" xr:uid="{00000000-0005-0000-0000-000026000000}"/>
    <cellStyle name="Normal 16" xfId="57" xr:uid="{00000000-0005-0000-0000-000027000000}"/>
    <cellStyle name="Normal 16 2" xfId="95" xr:uid="{00000000-0005-0000-0000-000028000000}"/>
    <cellStyle name="Normal 17" xfId="58" xr:uid="{00000000-0005-0000-0000-000029000000}"/>
    <cellStyle name="Normal 17 2" xfId="96" xr:uid="{00000000-0005-0000-0000-00002A000000}"/>
    <cellStyle name="Normal 18" xfId="85" xr:uid="{00000000-0005-0000-0000-00002B000000}"/>
    <cellStyle name="Normal 18 2" xfId="102" xr:uid="{00000000-0005-0000-0000-00002C000000}"/>
    <cellStyle name="Normal 18 2 2" xfId="109" xr:uid="{00000000-0005-0000-0000-00002D000000}"/>
    <cellStyle name="Normal 19" xfId="7" xr:uid="{00000000-0005-0000-0000-00002E000000}"/>
    <cellStyle name="Normal 19 2" xfId="117" xr:uid="{00000000-0005-0000-0000-00002F000000}"/>
    <cellStyle name="Normal 2" xfId="12" xr:uid="{00000000-0005-0000-0000-000030000000}"/>
    <cellStyle name="Normal 2 2" xfId="27" xr:uid="{00000000-0005-0000-0000-000031000000}"/>
    <cellStyle name="Normal 2 2 2" xfId="38" xr:uid="{00000000-0005-0000-0000-000032000000}"/>
    <cellStyle name="Normal 2 3" xfId="13" xr:uid="{00000000-0005-0000-0000-000033000000}"/>
    <cellStyle name="Normal 2 4" xfId="15" xr:uid="{00000000-0005-0000-0000-000034000000}"/>
    <cellStyle name="Normal 2 5" xfId="79" xr:uid="{00000000-0005-0000-0000-000035000000}"/>
    <cellStyle name="Normal 3" xfId="2" xr:uid="{00000000-0005-0000-0000-000036000000}"/>
    <cellStyle name="Normal 3 2" xfId="26" xr:uid="{00000000-0005-0000-0000-000037000000}"/>
    <cellStyle name="Normal 3 3" xfId="39" xr:uid="{00000000-0005-0000-0000-000038000000}"/>
    <cellStyle name="Normal 3 4" xfId="40" xr:uid="{00000000-0005-0000-0000-000039000000}"/>
    <cellStyle name="Normal 3 4 2" xfId="97" xr:uid="{00000000-0005-0000-0000-00003A000000}"/>
    <cellStyle name="Normal 4" xfId="41" xr:uid="{00000000-0005-0000-0000-00003B000000}"/>
    <cellStyle name="Normal 4 2" xfId="16" xr:uid="{00000000-0005-0000-0000-00003C000000}"/>
    <cellStyle name="Normal 4 3" xfId="42" xr:uid="{00000000-0005-0000-0000-00003D000000}"/>
    <cellStyle name="Normal 5" xfId="43" xr:uid="{00000000-0005-0000-0000-00003E000000}"/>
    <cellStyle name="Normal 6" xfId="28" xr:uid="{00000000-0005-0000-0000-00003F000000}"/>
    <cellStyle name="Normal 6 2" xfId="59" xr:uid="{00000000-0005-0000-0000-000040000000}"/>
    <cellStyle name="Normal 6 2 10" xfId="103" xr:uid="{00000000-0005-0000-0000-000041000000}"/>
    <cellStyle name="Normal 6 2 10 2" xfId="110" xr:uid="{00000000-0005-0000-0000-000042000000}"/>
    <cellStyle name="Normal 6 2 2" xfId="60" xr:uid="{00000000-0005-0000-0000-000043000000}"/>
    <cellStyle name="Normal 6 2 2 2" xfId="66" xr:uid="{00000000-0005-0000-0000-000044000000}"/>
    <cellStyle name="Normal 6 2 2 2 2" xfId="81" xr:uid="{00000000-0005-0000-0000-000045000000}"/>
    <cellStyle name="Normal 6 2 2 2 2 2" xfId="105" xr:uid="{00000000-0005-0000-0000-000046000000}"/>
    <cellStyle name="Normal 6 2 2 2 2 2 2" xfId="112" xr:uid="{00000000-0005-0000-0000-000047000000}"/>
    <cellStyle name="Normal 6 2 3" xfId="61" xr:uid="{00000000-0005-0000-0000-000048000000}"/>
    <cellStyle name="Normal 6 2 3 2" xfId="62" xr:uid="{00000000-0005-0000-0000-000049000000}"/>
    <cellStyle name="Normal 6 2 3 2 2" xfId="98" xr:uid="{00000000-0005-0000-0000-00004A000000}"/>
    <cellStyle name="Normal 6 2 3 3" xfId="99" xr:uid="{00000000-0005-0000-0000-00004B000000}"/>
    <cellStyle name="Normal 6 2 4" xfId="63" xr:uid="{00000000-0005-0000-0000-00004C000000}"/>
    <cellStyle name="Normal 6 2 4 2" xfId="68" xr:uid="{00000000-0005-0000-0000-00004D000000}"/>
    <cellStyle name="Normal 6 2 4 2 2" xfId="83" xr:uid="{00000000-0005-0000-0000-00004E000000}"/>
    <cellStyle name="Normal 6 2 4 2 2 2" xfId="107" xr:uid="{00000000-0005-0000-0000-00004F000000}"/>
    <cellStyle name="Normal 6 2 4 2 2 2 2" xfId="114" xr:uid="{00000000-0005-0000-0000-000050000000}"/>
    <cellStyle name="Normal 6 2 4 3" xfId="70" xr:uid="{00000000-0005-0000-0000-000051000000}"/>
    <cellStyle name="Normal 6 2 4 4" xfId="69" xr:uid="{00000000-0005-0000-0000-000052000000}"/>
    <cellStyle name="Normal 6 2 4 4 2" xfId="84" xr:uid="{00000000-0005-0000-0000-000053000000}"/>
    <cellStyle name="Normal 6 2 4 4 2 2" xfId="108" xr:uid="{00000000-0005-0000-0000-000054000000}"/>
    <cellStyle name="Normal 6 2 4 4 2 2 2" xfId="115" xr:uid="{00000000-0005-0000-0000-000055000000}"/>
    <cellStyle name="Normal 6 2 4 5" xfId="71" xr:uid="{00000000-0005-0000-0000-000056000000}"/>
    <cellStyle name="Normal 6 2 4 6" xfId="72" xr:uid="{00000000-0005-0000-0000-000057000000}"/>
    <cellStyle name="Normal 6 2 4 7" xfId="73" xr:uid="{00000000-0005-0000-0000-000058000000}"/>
    <cellStyle name="Normal 6 2 4 8" xfId="74" xr:uid="{00000000-0005-0000-0000-000059000000}"/>
    <cellStyle name="Normal 6 2 5" xfId="64" xr:uid="{00000000-0005-0000-0000-00005A000000}"/>
    <cellStyle name="Normal 6 2 5 2" xfId="65" xr:uid="{00000000-0005-0000-0000-00005B000000}"/>
    <cellStyle name="Normal 6 2 5 2 2" xfId="80" xr:uid="{00000000-0005-0000-0000-00005C000000}"/>
    <cellStyle name="Normal 6 2 5 2 2 2" xfId="104" xr:uid="{00000000-0005-0000-0000-00005D000000}"/>
    <cellStyle name="Normal 6 2 5 2 2 2 2" xfId="111" xr:uid="{00000000-0005-0000-0000-00005E000000}"/>
    <cellStyle name="Normal 6 2 6" xfId="75" xr:uid="{00000000-0005-0000-0000-00005F000000}"/>
    <cellStyle name="Normal 6 2 7" xfId="76" xr:uid="{00000000-0005-0000-0000-000060000000}"/>
    <cellStyle name="Normal 6 2 8" xfId="77" xr:uid="{00000000-0005-0000-0000-000061000000}"/>
    <cellStyle name="Normal 6 2 9" xfId="78" xr:uid="{00000000-0005-0000-0000-000062000000}"/>
    <cellStyle name="Normal 7" xfId="44" xr:uid="{00000000-0005-0000-0000-000063000000}"/>
    <cellStyle name="Normal 7 2" xfId="45" xr:uid="{00000000-0005-0000-0000-000064000000}"/>
    <cellStyle name="Normal 8" xfId="46" xr:uid="{00000000-0005-0000-0000-000065000000}"/>
    <cellStyle name="Normal 8 2" xfId="100" xr:uid="{00000000-0005-0000-0000-000066000000}"/>
    <cellStyle name="Normal 9" xfId="47" xr:uid="{00000000-0005-0000-0000-000067000000}"/>
    <cellStyle name="Normal 9 2" xfId="67" xr:uid="{00000000-0005-0000-0000-000068000000}"/>
    <cellStyle name="Normal 9 2 2" xfId="82" xr:uid="{00000000-0005-0000-0000-000069000000}"/>
    <cellStyle name="Normal 9 2 2 2" xfId="106" xr:uid="{00000000-0005-0000-0000-00006A000000}"/>
    <cellStyle name="Normal 9 2 2 2 2" xfId="113" xr:uid="{00000000-0005-0000-0000-00006B000000}"/>
    <cellStyle name="Percent 12" xfId="32" xr:uid="{00000000-0005-0000-0000-00006C000000}"/>
    <cellStyle name="Percent 13" xfId="48" xr:uid="{00000000-0005-0000-0000-00006D000000}"/>
    <cellStyle name="Percent 2" xfId="21" xr:uid="{00000000-0005-0000-0000-00006E000000}"/>
    <cellStyle name="Percent 2 2" xfId="49" xr:uid="{00000000-0005-0000-0000-00006F000000}"/>
    <cellStyle name="Percent 2 2 2" xfId="101" xr:uid="{00000000-0005-0000-0000-000070000000}"/>
    <cellStyle name="Percent 3" xfId="22" xr:uid="{00000000-0005-0000-0000-000071000000}"/>
    <cellStyle name="Percent 3 2" xfId="23" xr:uid="{00000000-0005-0000-0000-000072000000}"/>
    <cellStyle name="Percent 4" xfId="24" xr:uid="{00000000-0005-0000-0000-000073000000}"/>
    <cellStyle name="Percent 5" xfId="25" xr:uid="{00000000-0005-0000-0000-000074000000}"/>
    <cellStyle name="常规_复件 爬山路 Microsoft Excel 工作表" xfId="29" xr:uid="{00000000-0005-0000-0000-00007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view="pageBreakPreview" zoomScaleNormal="100" zoomScaleSheetLayoutView="100" workbookViewId="0">
      <selection activeCell="D13" sqref="D13"/>
    </sheetView>
  </sheetViews>
  <sheetFormatPr defaultRowHeight="14.5"/>
  <cols>
    <col min="1" max="1" width="10.1796875" customWidth="1"/>
    <col min="2" max="2" width="23.26953125" customWidth="1"/>
    <col min="3" max="3" width="22" customWidth="1"/>
    <col min="4" max="4" width="31.54296875" customWidth="1"/>
  </cols>
  <sheetData>
    <row r="1" spans="1:4">
      <c r="A1" s="168" t="s">
        <v>0</v>
      </c>
      <c r="B1" s="168"/>
      <c r="C1" s="168"/>
      <c r="D1" s="168"/>
    </row>
    <row r="2" spans="1:4">
      <c r="A2" s="158"/>
      <c r="B2" s="158"/>
      <c r="C2" s="158"/>
      <c r="D2" s="158"/>
    </row>
    <row r="3" spans="1:4">
      <c r="A3" s="169" t="s">
        <v>175</v>
      </c>
      <c r="B3" s="169"/>
      <c r="C3" s="169"/>
      <c r="D3" s="169"/>
    </row>
    <row r="4" spans="1:4">
      <c r="A4" s="158"/>
      <c r="B4" s="158"/>
      <c r="C4" s="158"/>
      <c r="D4" s="158"/>
    </row>
    <row r="5" spans="1:4">
      <c r="A5" s="159"/>
      <c r="B5" s="159"/>
      <c r="C5" s="159"/>
      <c r="D5" s="159"/>
    </row>
    <row r="6" spans="1:4">
      <c r="A6" s="170" t="s">
        <v>169</v>
      </c>
      <c r="B6" s="170"/>
      <c r="C6" s="170"/>
      <c r="D6" s="170"/>
    </row>
    <row r="7" spans="1:4">
      <c r="A7" s="171"/>
      <c r="B7" s="171"/>
      <c r="C7" s="159"/>
      <c r="D7" s="159"/>
    </row>
    <row r="8" spans="1:4" s="162" customFormat="1" ht="28.9" customHeight="1">
      <c r="A8" s="160" t="s">
        <v>170</v>
      </c>
      <c r="B8" s="160" t="s">
        <v>171</v>
      </c>
      <c r="C8" s="161" t="s">
        <v>172</v>
      </c>
      <c r="D8" s="161" t="s">
        <v>173</v>
      </c>
    </row>
    <row r="9" spans="1:4" ht="38.25" customHeight="1">
      <c r="A9" s="163" t="s">
        <v>161</v>
      </c>
      <c r="B9" s="164" t="s">
        <v>176</v>
      </c>
      <c r="C9" s="165">
        <f>THALL!H90</f>
        <v>0</v>
      </c>
      <c r="D9" s="166" t="s">
        <v>177</v>
      </c>
    </row>
    <row r="10" spans="1:4" ht="27.65" customHeight="1">
      <c r="A10" s="163" t="s">
        <v>165</v>
      </c>
      <c r="B10" s="164" t="s">
        <v>179</v>
      </c>
      <c r="C10" s="165">
        <f>THALL!H202</f>
        <v>0</v>
      </c>
      <c r="D10" s="166" t="s">
        <v>178</v>
      </c>
    </row>
    <row r="11" spans="1:4" ht="27.65" customHeight="1">
      <c r="A11" s="172" t="s">
        <v>174</v>
      </c>
      <c r="B11" s="173"/>
      <c r="C11" s="167">
        <f>SUM(C9:C10)</f>
        <v>0</v>
      </c>
      <c r="D11" s="167"/>
    </row>
  </sheetData>
  <mergeCells count="5">
    <mergeCell ref="A1:D1"/>
    <mergeCell ref="A3:D3"/>
    <mergeCell ref="A6:D6"/>
    <mergeCell ref="A7:B7"/>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9"/>
  <sheetViews>
    <sheetView tabSelected="1" view="pageBreakPreview" zoomScale="70" zoomScaleNormal="70" zoomScaleSheetLayoutView="70" workbookViewId="0">
      <selection activeCell="G121" sqref="G121"/>
    </sheetView>
  </sheetViews>
  <sheetFormatPr defaultColWidth="9.1796875" defaultRowHeight="12.5"/>
  <cols>
    <col min="1" max="1" width="5.7265625" style="25" bestFit="1" customWidth="1"/>
    <col min="2" max="2" width="11" style="25" bestFit="1" customWidth="1"/>
    <col min="3" max="3" width="41.7265625" style="31" customWidth="1"/>
    <col min="4" max="4" width="5.26953125" style="31" bestFit="1" customWidth="1"/>
    <col min="5" max="5" width="6" style="25" customWidth="1"/>
    <col min="6" max="6" width="7" style="25" bestFit="1" customWidth="1"/>
    <col min="7" max="7" width="11" style="32" bestFit="1" customWidth="1"/>
    <col min="8" max="10" width="14.81640625" style="25" bestFit="1" customWidth="1"/>
    <col min="11" max="16384" width="9.1796875" style="25"/>
  </cols>
  <sheetData>
    <row r="1" spans="1:10" ht="14">
      <c r="A1" s="177" t="s">
        <v>0</v>
      </c>
      <c r="B1" s="177"/>
      <c r="C1" s="177"/>
      <c r="D1" s="177"/>
      <c r="E1" s="177"/>
      <c r="F1" s="177"/>
      <c r="G1" s="177"/>
      <c r="H1" s="177"/>
    </row>
    <row r="2" spans="1:10" ht="13">
      <c r="A2" s="1"/>
      <c r="B2" s="1"/>
      <c r="C2" s="2"/>
      <c r="D2" s="2"/>
      <c r="E2" s="94"/>
      <c r="F2" s="94"/>
      <c r="G2" s="19"/>
      <c r="H2" s="94"/>
    </row>
    <row r="3" spans="1:10" ht="14">
      <c r="A3" s="178" t="s">
        <v>84</v>
      </c>
      <c r="B3" s="178"/>
      <c r="C3" s="178"/>
      <c r="D3" s="178"/>
      <c r="E3" s="178"/>
      <c r="F3" s="178"/>
      <c r="G3" s="178"/>
      <c r="H3" s="178"/>
    </row>
    <row r="4" spans="1:10" ht="14">
      <c r="A4" s="181" t="s">
        <v>160</v>
      </c>
      <c r="B4" s="181"/>
      <c r="C4" s="181"/>
      <c r="D4" s="181"/>
      <c r="E4" s="181"/>
      <c r="F4" s="181"/>
      <c r="G4" s="181"/>
      <c r="H4" s="181"/>
    </row>
    <row r="5" spans="1:10" ht="13">
      <c r="A5" s="3"/>
      <c r="B5" s="3"/>
      <c r="C5" s="4"/>
      <c r="D5" s="4"/>
      <c r="E5" s="95"/>
      <c r="F5" s="95"/>
      <c r="G5" s="20"/>
      <c r="H5" s="95"/>
    </row>
    <row r="6" spans="1:10" ht="14">
      <c r="A6" s="179" t="s">
        <v>1</v>
      </c>
      <c r="B6" s="179"/>
      <c r="C6" s="179"/>
      <c r="D6" s="179"/>
      <c r="E6" s="179"/>
      <c r="F6" s="179"/>
      <c r="G6" s="179"/>
      <c r="H6" s="179"/>
    </row>
    <row r="7" spans="1:10" ht="13">
      <c r="A7" s="180"/>
      <c r="B7" s="180"/>
      <c r="C7" s="180"/>
      <c r="D7" s="180"/>
      <c r="E7" s="180"/>
      <c r="F7" s="180"/>
      <c r="G7" s="180"/>
      <c r="H7" s="180"/>
    </row>
    <row r="8" spans="1:10" ht="39">
      <c r="A8" s="5" t="s">
        <v>103</v>
      </c>
      <c r="B8" s="157" t="s">
        <v>104</v>
      </c>
      <c r="C8" s="6" t="s">
        <v>2</v>
      </c>
      <c r="D8" s="182" t="s">
        <v>3</v>
      </c>
      <c r="E8" s="183"/>
      <c r="F8" s="7" t="s">
        <v>4</v>
      </c>
      <c r="G8" s="21" t="s">
        <v>157</v>
      </c>
      <c r="H8" s="8" t="s">
        <v>158</v>
      </c>
    </row>
    <row r="9" spans="1:10" ht="15" customHeight="1">
      <c r="A9" s="6" t="s">
        <v>5</v>
      </c>
      <c r="B9" s="6" t="s">
        <v>6</v>
      </c>
      <c r="C9" s="6" t="s">
        <v>7</v>
      </c>
      <c r="D9" s="184" t="s">
        <v>8</v>
      </c>
      <c r="E9" s="185"/>
      <c r="F9" s="6" t="s">
        <v>9</v>
      </c>
      <c r="G9" s="22" t="s">
        <v>10</v>
      </c>
      <c r="H9" s="6" t="s">
        <v>11</v>
      </c>
    </row>
    <row r="10" spans="1:10" ht="15" customHeight="1">
      <c r="A10" s="9"/>
      <c r="B10" s="9"/>
      <c r="C10" s="9"/>
      <c r="D10" s="9"/>
      <c r="E10" s="9"/>
      <c r="F10" s="9"/>
      <c r="G10" s="23"/>
      <c r="H10" s="9"/>
    </row>
    <row r="11" spans="1:10" ht="15" customHeight="1">
      <c r="A11" s="9" t="s">
        <v>161</v>
      </c>
      <c r="B11" s="9"/>
      <c r="C11" s="154" t="s">
        <v>159</v>
      </c>
      <c r="D11" s="125"/>
      <c r="E11" s="125"/>
      <c r="F11" s="125"/>
      <c r="G11" s="125"/>
      <c r="H11" s="125"/>
      <c r="I11" s="125"/>
      <c r="J11" s="125"/>
    </row>
    <row r="12" spans="1:10" ht="13">
      <c r="A12" s="9"/>
      <c r="B12" s="9"/>
      <c r="C12" s="9"/>
      <c r="D12" s="9"/>
      <c r="E12" s="9"/>
      <c r="F12" s="9"/>
      <c r="G12" s="23"/>
      <c r="H12" s="9"/>
    </row>
    <row r="13" spans="1:10" ht="13">
      <c r="A13" s="3"/>
      <c r="B13" s="3"/>
      <c r="C13" s="10" t="s">
        <v>105</v>
      </c>
      <c r="D13" s="10"/>
      <c r="E13" s="95"/>
      <c r="F13" s="11"/>
      <c r="G13" s="20"/>
      <c r="H13" s="12"/>
    </row>
    <row r="14" spans="1:10" ht="13">
      <c r="A14" s="3"/>
      <c r="B14" s="13"/>
      <c r="C14" s="26"/>
      <c r="D14" s="53"/>
      <c r="E14" s="17"/>
      <c r="F14" s="15"/>
      <c r="G14" s="24"/>
      <c r="H14" s="56"/>
    </row>
    <row r="15" spans="1:10" ht="13">
      <c r="A15" s="87" t="s">
        <v>162</v>
      </c>
      <c r="B15" s="52"/>
      <c r="C15" s="57" t="s">
        <v>98</v>
      </c>
      <c r="D15" s="53"/>
      <c r="E15" s="54"/>
      <c r="F15" s="55"/>
      <c r="G15" s="39"/>
      <c r="H15" s="56"/>
    </row>
    <row r="16" spans="1:10" ht="13">
      <c r="A16" s="46"/>
      <c r="B16" s="52"/>
      <c r="C16" s="50"/>
      <c r="D16" s="58"/>
      <c r="E16" s="54"/>
      <c r="F16" s="55"/>
      <c r="G16" s="39"/>
      <c r="H16" s="56"/>
    </row>
    <row r="17" spans="1:8" ht="25">
      <c r="A17" s="13">
        <v>1</v>
      </c>
      <c r="B17" s="29" t="s">
        <v>25</v>
      </c>
      <c r="C17" s="110" t="s">
        <v>26</v>
      </c>
      <c r="D17" s="41">
        <v>1</v>
      </c>
      <c r="E17" s="40" t="s">
        <v>29</v>
      </c>
      <c r="F17" s="115">
        <v>1500</v>
      </c>
      <c r="G17" s="27"/>
      <c r="H17" s="56"/>
    </row>
    <row r="18" spans="1:8">
      <c r="A18" s="13"/>
      <c r="B18" s="29"/>
      <c r="C18" s="110"/>
      <c r="D18" s="41"/>
      <c r="E18" s="40"/>
      <c r="F18" s="115"/>
      <c r="G18" s="27"/>
      <c r="H18" s="56"/>
    </row>
    <row r="19" spans="1:8" ht="25">
      <c r="A19" s="46">
        <f>A17+1</f>
        <v>2</v>
      </c>
      <c r="B19" s="52" t="s">
        <v>31</v>
      </c>
      <c r="C19" s="110" t="s">
        <v>32</v>
      </c>
      <c r="D19" s="60">
        <v>1</v>
      </c>
      <c r="E19" s="54" t="s">
        <v>30</v>
      </c>
      <c r="F19" s="55">
        <v>400</v>
      </c>
      <c r="G19" s="27"/>
      <c r="H19" s="56"/>
    </row>
    <row r="20" spans="1:8">
      <c r="A20" s="46"/>
      <c r="B20" s="52"/>
      <c r="C20" s="110"/>
      <c r="D20" s="60"/>
      <c r="E20" s="54"/>
      <c r="F20" s="55"/>
      <c r="G20" s="27"/>
      <c r="H20" s="56"/>
    </row>
    <row r="21" spans="1:8" ht="25">
      <c r="A21" s="13">
        <f>A19+1</f>
        <v>3</v>
      </c>
      <c r="B21" s="29" t="s">
        <v>52</v>
      </c>
      <c r="C21" s="110" t="s">
        <v>53</v>
      </c>
      <c r="D21" s="41">
        <v>1</v>
      </c>
      <c r="E21" s="40" t="s">
        <v>29</v>
      </c>
      <c r="F21" s="115">
        <v>600</v>
      </c>
      <c r="G21" s="27"/>
      <c r="H21" s="56"/>
    </row>
    <row r="22" spans="1:8">
      <c r="A22" s="46"/>
      <c r="B22" s="52"/>
      <c r="C22" s="84"/>
      <c r="D22" s="41"/>
      <c r="E22" s="54"/>
      <c r="F22" s="55"/>
      <c r="G22" s="39"/>
      <c r="H22" s="56"/>
    </row>
    <row r="23" spans="1:8" ht="13">
      <c r="A23" s="87" t="s">
        <v>163</v>
      </c>
      <c r="B23" s="52"/>
      <c r="C23" s="83" t="s">
        <v>33</v>
      </c>
      <c r="D23" s="60"/>
      <c r="E23" s="54"/>
      <c r="F23" s="55"/>
      <c r="G23" s="39"/>
      <c r="H23" s="56"/>
    </row>
    <row r="24" spans="1:8" ht="13">
      <c r="A24" s="87"/>
      <c r="B24" s="52"/>
      <c r="C24" s="83"/>
      <c r="D24" s="60"/>
      <c r="E24" s="54"/>
      <c r="F24" s="55"/>
      <c r="G24" s="39"/>
      <c r="H24" s="56"/>
    </row>
    <row r="25" spans="1:8" ht="37.5">
      <c r="A25" s="46">
        <f>A21+1</f>
        <v>4</v>
      </c>
      <c r="B25" s="52" t="s">
        <v>13</v>
      </c>
      <c r="C25" s="110" t="s">
        <v>99</v>
      </c>
      <c r="D25" s="100">
        <v>1</v>
      </c>
      <c r="E25" s="54" t="s">
        <v>14</v>
      </c>
      <c r="F25" s="55">
        <v>70000</v>
      </c>
      <c r="G25" s="63"/>
      <c r="H25" s="56"/>
    </row>
    <row r="26" spans="1:8" ht="14.5">
      <c r="A26" s="46"/>
      <c r="B26" s="52"/>
      <c r="C26" s="82"/>
      <c r="D26" s="58"/>
      <c r="E26" s="54"/>
      <c r="F26" s="55"/>
      <c r="G26" s="63"/>
      <c r="H26" s="56"/>
    </row>
    <row r="27" spans="1:8" ht="50">
      <c r="A27" s="46">
        <f>A25+1</f>
        <v>5</v>
      </c>
      <c r="B27" s="52" t="s">
        <v>21</v>
      </c>
      <c r="C27" s="110" t="s">
        <v>22</v>
      </c>
      <c r="D27" s="62">
        <v>1</v>
      </c>
      <c r="E27" s="54" t="s">
        <v>14</v>
      </c>
      <c r="F27" s="55">
        <v>70000</v>
      </c>
      <c r="G27" s="39"/>
      <c r="H27" s="56"/>
    </row>
    <row r="28" spans="1:8">
      <c r="A28" s="46"/>
      <c r="B28" s="52"/>
      <c r="C28" s="110"/>
      <c r="D28" s="62"/>
      <c r="E28" s="54"/>
      <c r="F28" s="55"/>
      <c r="G28" s="39"/>
      <c r="H28" s="56"/>
    </row>
    <row r="29" spans="1:8" ht="25">
      <c r="A29" s="46">
        <f>A27+1</f>
        <v>6</v>
      </c>
      <c r="B29" s="93" t="s">
        <v>56</v>
      </c>
      <c r="C29" s="110" t="s">
        <v>87</v>
      </c>
      <c r="D29" s="41">
        <v>1</v>
      </c>
      <c r="E29" s="54" t="s">
        <v>102</v>
      </c>
      <c r="F29" s="55">
        <v>70000</v>
      </c>
      <c r="G29" s="39"/>
      <c r="H29" s="56"/>
    </row>
    <row r="30" spans="1:8">
      <c r="A30" s="46"/>
      <c r="B30" s="52"/>
      <c r="C30" s="110"/>
      <c r="D30" s="41"/>
      <c r="E30" s="54"/>
      <c r="F30" s="55"/>
      <c r="G30" s="39"/>
      <c r="H30" s="56"/>
    </row>
    <row r="31" spans="1:8" ht="25">
      <c r="A31" s="46">
        <f t="shared" ref="A31" si="0">A29+1</f>
        <v>7</v>
      </c>
      <c r="B31" s="52" t="s">
        <v>15</v>
      </c>
      <c r="C31" s="110" t="s">
        <v>34</v>
      </c>
      <c r="D31" s="60">
        <v>1</v>
      </c>
      <c r="E31" s="54" t="s">
        <v>16</v>
      </c>
      <c r="F31" s="55">
        <v>105</v>
      </c>
      <c r="G31" s="27"/>
      <c r="H31" s="56"/>
    </row>
    <row r="32" spans="1:8">
      <c r="A32" s="46"/>
      <c r="B32" s="52"/>
      <c r="C32" s="110"/>
      <c r="D32" s="60"/>
      <c r="E32" s="54"/>
      <c r="F32" s="55"/>
      <c r="G32" s="27"/>
      <c r="H32" s="56"/>
    </row>
    <row r="33" spans="1:8" ht="25">
      <c r="A33" s="46">
        <f t="shared" ref="A33" si="1">A31+1</f>
        <v>8</v>
      </c>
      <c r="B33" s="52" t="s">
        <v>23</v>
      </c>
      <c r="C33" s="110" t="s">
        <v>35</v>
      </c>
      <c r="D33" s="60">
        <v>1</v>
      </c>
      <c r="E33" s="54" t="s">
        <v>14</v>
      </c>
      <c r="F33" s="55">
        <v>70000</v>
      </c>
      <c r="G33" s="39"/>
      <c r="H33" s="56"/>
    </row>
    <row r="34" spans="1:8">
      <c r="A34" s="46"/>
      <c r="B34" s="52"/>
      <c r="C34" s="110"/>
      <c r="D34" s="60"/>
      <c r="E34" s="54"/>
      <c r="F34" s="55"/>
      <c r="G34" s="39"/>
      <c r="H34" s="56"/>
    </row>
    <row r="35" spans="1:8" ht="37.5">
      <c r="A35" s="46">
        <f t="shared" ref="A35" si="2">A33+1</f>
        <v>9</v>
      </c>
      <c r="B35" s="88" t="s">
        <v>60</v>
      </c>
      <c r="C35" s="110" t="s">
        <v>59</v>
      </c>
      <c r="D35" s="41">
        <v>1</v>
      </c>
      <c r="E35" s="54" t="s">
        <v>30</v>
      </c>
      <c r="F35" s="55">
        <v>12000</v>
      </c>
      <c r="G35" s="39"/>
      <c r="H35" s="56"/>
    </row>
    <row r="36" spans="1:8" ht="14.5">
      <c r="A36" s="46"/>
      <c r="B36" s="88"/>
      <c r="C36" s="110"/>
      <c r="D36" s="41"/>
      <c r="E36" s="54"/>
      <c r="F36" s="55"/>
      <c r="G36" s="39"/>
      <c r="H36" s="56"/>
    </row>
    <row r="37" spans="1:8" ht="25">
      <c r="A37" s="46">
        <f t="shared" ref="A37" si="3">A35+1</f>
        <v>10</v>
      </c>
      <c r="B37" s="109" t="s">
        <v>71</v>
      </c>
      <c r="C37" s="110" t="s">
        <v>72</v>
      </c>
      <c r="D37" s="41">
        <v>1</v>
      </c>
      <c r="E37" s="54" t="s">
        <v>29</v>
      </c>
      <c r="F37" s="55">
        <v>1200</v>
      </c>
      <c r="G37" s="39"/>
      <c r="H37" s="56"/>
    </row>
    <row r="38" spans="1:8">
      <c r="A38" s="46"/>
      <c r="B38" s="109"/>
      <c r="C38" s="110"/>
      <c r="D38" s="41"/>
      <c r="E38" s="54"/>
      <c r="F38" s="55"/>
      <c r="G38" s="39"/>
      <c r="H38" s="56"/>
    </row>
    <row r="39" spans="1:8" ht="25">
      <c r="A39" s="46">
        <f t="shared" ref="A39" si="4">A37+1</f>
        <v>11</v>
      </c>
      <c r="B39" s="109" t="s">
        <v>88</v>
      </c>
      <c r="C39" s="110" t="s">
        <v>89</v>
      </c>
      <c r="D39" s="41">
        <v>1</v>
      </c>
      <c r="E39" s="54" t="s">
        <v>29</v>
      </c>
      <c r="F39" s="55">
        <v>400</v>
      </c>
      <c r="G39" s="39"/>
      <c r="H39" s="56"/>
    </row>
    <row r="40" spans="1:8">
      <c r="A40" s="46"/>
      <c r="B40" s="109"/>
      <c r="C40" s="110"/>
      <c r="D40" s="41"/>
      <c r="E40" s="54"/>
      <c r="F40" s="55"/>
      <c r="G40" s="39"/>
      <c r="H40" s="56"/>
    </row>
    <row r="41" spans="1:8" ht="25">
      <c r="A41" s="46">
        <f t="shared" ref="A41" si="5">A39+1</f>
        <v>12</v>
      </c>
      <c r="B41" s="109" t="s">
        <v>90</v>
      </c>
      <c r="C41" s="110" t="s">
        <v>92</v>
      </c>
      <c r="D41" s="41">
        <v>1</v>
      </c>
      <c r="E41" s="40" t="s">
        <v>91</v>
      </c>
      <c r="F41" s="115">
        <v>300</v>
      </c>
      <c r="G41" s="39"/>
      <c r="H41" s="56"/>
    </row>
    <row r="42" spans="1:8" ht="14.5">
      <c r="A42" s="46"/>
      <c r="B42" s="109"/>
      <c r="C42" s="110"/>
      <c r="D42" s="41"/>
      <c r="E42" s="54"/>
      <c r="F42" s="55"/>
      <c r="G42" s="114"/>
      <c r="H42" s="56"/>
    </row>
    <row r="43" spans="1:8" ht="25">
      <c r="A43" s="46">
        <f t="shared" ref="A43" si="6">A41+1</f>
        <v>13</v>
      </c>
      <c r="B43" s="52" t="s">
        <v>36</v>
      </c>
      <c r="C43" s="110" t="s">
        <v>37</v>
      </c>
      <c r="D43" s="60">
        <v>1</v>
      </c>
      <c r="E43" s="54" t="s">
        <v>14</v>
      </c>
      <c r="F43" s="55">
        <v>70000</v>
      </c>
      <c r="G43" s="39"/>
      <c r="H43" s="56"/>
    </row>
    <row r="44" spans="1:8">
      <c r="A44" s="46"/>
      <c r="B44" s="52"/>
      <c r="C44" s="110"/>
      <c r="D44" s="60"/>
      <c r="E44" s="54"/>
      <c r="F44" s="55"/>
      <c r="G44" s="39"/>
      <c r="H44" s="56"/>
    </row>
    <row r="45" spans="1:8" ht="25">
      <c r="A45" s="46">
        <f t="shared" ref="A45" si="7">A43+1</f>
        <v>14</v>
      </c>
      <c r="B45" s="52" t="s">
        <v>38</v>
      </c>
      <c r="C45" s="110" t="s">
        <v>39</v>
      </c>
      <c r="D45" s="100">
        <v>1</v>
      </c>
      <c r="E45" s="54" t="s">
        <v>14</v>
      </c>
      <c r="F45" s="55">
        <v>70000</v>
      </c>
      <c r="G45" s="39"/>
      <c r="H45" s="56"/>
    </row>
    <row r="46" spans="1:8" ht="13">
      <c r="A46" s="46"/>
      <c r="B46" s="52"/>
      <c r="C46" s="110"/>
      <c r="D46" s="58"/>
      <c r="E46" s="54"/>
      <c r="F46" s="55"/>
      <c r="G46" s="39"/>
      <c r="H46" s="56"/>
    </row>
    <row r="47" spans="1:8" ht="25">
      <c r="A47" s="46">
        <f t="shared" ref="A47" si="8">A45+1</f>
        <v>15</v>
      </c>
      <c r="B47" s="52" t="s">
        <v>17</v>
      </c>
      <c r="C47" s="110" t="s">
        <v>18</v>
      </c>
      <c r="D47" s="62">
        <v>1</v>
      </c>
      <c r="E47" s="54" t="s">
        <v>19</v>
      </c>
      <c r="F47" s="55">
        <v>24</v>
      </c>
      <c r="G47" s="39"/>
      <c r="H47" s="56"/>
    </row>
    <row r="48" spans="1:8">
      <c r="A48" s="46"/>
      <c r="B48" s="52"/>
      <c r="C48" s="110"/>
      <c r="D48" s="62"/>
      <c r="E48" s="54"/>
      <c r="F48" s="55"/>
      <c r="G48" s="39"/>
      <c r="H48" s="56"/>
    </row>
    <row r="49" spans="1:10">
      <c r="A49" s="46">
        <f t="shared" ref="A49" si="9">A47+1</f>
        <v>16</v>
      </c>
      <c r="B49" s="52" t="s">
        <v>20</v>
      </c>
      <c r="C49" s="110" t="s">
        <v>40</v>
      </c>
      <c r="D49" s="41">
        <v>1</v>
      </c>
      <c r="E49" s="54" t="s">
        <v>19</v>
      </c>
      <c r="F49" s="55">
        <v>28</v>
      </c>
      <c r="G49" s="39"/>
      <c r="H49" s="56"/>
    </row>
    <row r="50" spans="1:10">
      <c r="A50" s="46"/>
      <c r="B50" s="52"/>
      <c r="C50" s="110"/>
      <c r="D50" s="41"/>
      <c r="E50" s="54"/>
      <c r="F50" s="55"/>
      <c r="G50" s="39"/>
      <c r="H50" s="56"/>
    </row>
    <row r="51" spans="1:10">
      <c r="A51" s="46">
        <f t="shared" ref="A51" si="10">A49+1</f>
        <v>17</v>
      </c>
      <c r="B51" s="46" t="s">
        <v>47</v>
      </c>
      <c r="C51" s="110" t="s">
        <v>48</v>
      </c>
      <c r="D51" s="90">
        <v>1</v>
      </c>
      <c r="E51" s="91" t="s">
        <v>24</v>
      </c>
      <c r="F51" s="55">
        <v>12</v>
      </c>
      <c r="G51" s="92"/>
      <c r="H51" s="56"/>
    </row>
    <row r="52" spans="1:10">
      <c r="A52" s="46"/>
      <c r="B52" s="46"/>
      <c r="C52" s="110"/>
      <c r="D52" s="90"/>
      <c r="E52" s="91"/>
      <c r="F52" s="55"/>
      <c r="G52" s="92"/>
      <c r="H52" s="56"/>
    </row>
    <row r="53" spans="1:10" ht="125">
      <c r="A53" s="46">
        <f t="shared" ref="A53" si="11">A51+1</f>
        <v>18</v>
      </c>
      <c r="B53" s="116" t="s">
        <v>93</v>
      </c>
      <c r="C53" s="110" t="s">
        <v>94</v>
      </c>
      <c r="D53" s="60">
        <v>1</v>
      </c>
      <c r="E53" s="54" t="s">
        <v>29</v>
      </c>
      <c r="F53" s="55">
        <v>200</v>
      </c>
      <c r="G53" s="117"/>
      <c r="H53" s="56"/>
    </row>
    <row r="54" spans="1:10">
      <c r="A54" s="46"/>
      <c r="B54" s="52"/>
      <c r="C54" s="110"/>
      <c r="D54" s="60"/>
      <c r="E54" s="54"/>
      <c r="F54" s="55"/>
      <c r="G54" s="39"/>
      <c r="H54" s="56"/>
    </row>
    <row r="55" spans="1:10" ht="37.5">
      <c r="A55" s="46">
        <f t="shared" ref="A55" si="12">A53+1</f>
        <v>19</v>
      </c>
      <c r="B55" s="97" t="s">
        <v>54</v>
      </c>
      <c r="C55" s="110" t="s">
        <v>100</v>
      </c>
      <c r="D55" s="53">
        <v>100</v>
      </c>
      <c r="E55" s="99" t="s">
        <v>55</v>
      </c>
      <c r="F55" s="115">
        <v>120</v>
      </c>
      <c r="G55" s="27"/>
      <c r="H55" s="56"/>
    </row>
    <row r="56" spans="1:10">
      <c r="A56" s="46"/>
      <c r="B56" s="46"/>
      <c r="C56" s="110"/>
      <c r="D56" s="90"/>
      <c r="E56" s="91"/>
      <c r="F56" s="55"/>
      <c r="G56" s="92"/>
      <c r="H56" s="56"/>
    </row>
    <row r="57" spans="1:10" ht="62.5">
      <c r="A57" s="46">
        <f t="shared" ref="A57" si="13">A55+1</f>
        <v>20</v>
      </c>
      <c r="B57" s="52" t="s">
        <v>78</v>
      </c>
      <c r="C57" s="110" t="s">
        <v>79</v>
      </c>
      <c r="D57" s="90">
        <v>1</v>
      </c>
      <c r="E57" s="54" t="s">
        <v>24</v>
      </c>
      <c r="F57" s="55">
        <v>5</v>
      </c>
      <c r="G57" s="39"/>
      <c r="H57" s="56"/>
    </row>
    <row r="58" spans="1:10">
      <c r="A58" s="46"/>
      <c r="B58" s="52"/>
      <c r="C58" s="110"/>
      <c r="D58" s="90"/>
      <c r="E58" s="54"/>
      <c r="F58" s="55"/>
      <c r="G58" s="39"/>
      <c r="H58" s="56"/>
    </row>
    <row r="59" spans="1:10" ht="37.5">
      <c r="A59" s="46">
        <f t="shared" ref="A59" si="14">A57+1</f>
        <v>21</v>
      </c>
      <c r="B59" s="52" t="s">
        <v>80</v>
      </c>
      <c r="C59" s="110" t="s">
        <v>81</v>
      </c>
      <c r="D59" s="90">
        <v>1</v>
      </c>
      <c r="E59" s="54" t="s">
        <v>24</v>
      </c>
      <c r="F59" s="55">
        <v>5</v>
      </c>
      <c r="G59" s="39"/>
      <c r="H59" s="56"/>
    </row>
    <row r="60" spans="1:10">
      <c r="A60" s="112"/>
      <c r="B60" s="52"/>
      <c r="C60" s="113"/>
      <c r="D60" s="90"/>
      <c r="E60" s="54"/>
      <c r="F60" s="55"/>
      <c r="G60" s="39"/>
      <c r="H60" s="56"/>
    </row>
    <row r="61" spans="1:10" ht="13">
      <c r="A61" s="174" t="s">
        <v>82</v>
      </c>
      <c r="B61" s="174"/>
      <c r="C61" s="174"/>
      <c r="D61" s="174"/>
      <c r="E61" s="174"/>
      <c r="F61" s="174"/>
      <c r="G61" s="174"/>
      <c r="H61" s="121"/>
      <c r="I61" s="32"/>
      <c r="J61" s="32">
        <f>H61*1.05</f>
        <v>0</v>
      </c>
    </row>
    <row r="62" spans="1:10" ht="13">
      <c r="A62" s="175" t="s">
        <v>101</v>
      </c>
      <c r="B62" s="175"/>
      <c r="C62" s="175"/>
      <c r="D62" s="175"/>
      <c r="E62" s="175"/>
      <c r="F62" s="175"/>
      <c r="G62" s="175"/>
      <c r="H62" s="121"/>
      <c r="I62" s="32"/>
    </row>
    <row r="63" spans="1:10" ht="13">
      <c r="A63" s="175" t="s">
        <v>83</v>
      </c>
      <c r="B63" s="175"/>
      <c r="C63" s="175"/>
      <c r="D63" s="175"/>
      <c r="E63" s="175"/>
      <c r="F63" s="175"/>
      <c r="G63" s="175"/>
      <c r="H63" s="121"/>
      <c r="I63" s="32"/>
    </row>
    <row r="64" spans="1:10" ht="13">
      <c r="A64" s="111"/>
      <c r="B64" s="111"/>
      <c r="C64" s="111"/>
      <c r="D64" s="111"/>
      <c r="E64" s="111"/>
      <c r="F64" s="111"/>
      <c r="G64" s="111"/>
      <c r="H64" s="64"/>
    </row>
    <row r="65" spans="1:8" ht="13">
      <c r="A65" s="65" t="s">
        <v>164</v>
      </c>
      <c r="B65" s="66"/>
      <c r="C65" s="67" t="s">
        <v>41</v>
      </c>
      <c r="D65" s="59"/>
      <c r="E65" s="68"/>
      <c r="F65" s="69"/>
      <c r="G65" s="51"/>
      <c r="H65" s="70"/>
    </row>
    <row r="66" spans="1:8" ht="13">
      <c r="A66" s="65"/>
      <c r="B66" s="66"/>
      <c r="C66" s="67"/>
      <c r="D66" s="59"/>
      <c r="E66" s="68"/>
      <c r="F66" s="69"/>
      <c r="G66" s="51"/>
      <c r="H66" s="70"/>
    </row>
    <row r="67" spans="1:8" ht="37.5">
      <c r="A67" s="118">
        <f>A59+1</f>
        <v>22</v>
      </c>
      <c r="B67" s="13" t="s">
        <v>61</v>
      </c>
      <c r="C67" s="26" t="s">
        <v>46</v>
      </c>
      <c r="D67" s="62">
        <v>1</v>
      </c>
      <c r="E67" s="40" t="s">
        <v>12</v>
      </c>
      <c r="F67" s="124">
        <v>6</v>
      </c>
      <c r="G67" s="27"/>
      <c r="H67" s="56"/>
    </row>
    <row r="68" spans="1:8">
      <c r="A68" s="66"/>
      <c r="B68" s="13"/>
      <c r="C68" s="26"/>
      <c r="D68" s="62"/>
      <c r="E68" s="40"/>
      <c r="F68" s="124"/>
      <c r="G68" s="27"/>
      <c r="H68" s="101"/>
    </row>
    <row r="69" spans="1:8" ht="37.5">
      <c r="A69" s="118">
        <f>A67+1</f>
        <v>23</v>
      </c>
      <c r="B69" s="71" t="s">
        <v>44</v>
      </c>
      <c r="C69" s="47" t="s">
        <v>45</v>
      </c>
      <c r="D69" s="48">
        <v>1</v>
      </c>
      <c r="E69" s="49" t="s">
        <v>28</v>
      </c>
      <c r="F69" s="115">
        <v>6</v>
      </c>
      <c r="G69" s="27"/>
      <c r="H69" s="56"/>
    </row>
    <row r="70" spans="1:8">
      <c r="A70" s="66"/>
      <c r="B70" s="71"/>
      <c r="C70" s="47"/>
      <c r="D70" s="48"/>
      <c r="E70" s="49"/>
      <c r="F70" s="115"/>
      <c r="G70" s="27"/>
      <c r="H70" s="56"/>
    </row>
    <row r="71" spans="1:8" ht="13">
      <c r="A71" s="118">
        <f>A69+1</f>
        <v>24</v>
      </c>
      <c r="B71" s="71" t="s">
        <v>27</v>
      </c>
      <c r="C71" s="50" t="s">
        <v>57</v>
      </c>
      <c r="D71" s="30"/>
      <c r="E71" s="14"/>
      <c r="F71" s="55"/>
      <c r="G71" s="70"/>
      <c r="H71" s="72"/>
    </row>
    <row r="72" spans="1:8">
      <c r="A72" s="71"/>
      <c r="B72" s="13"/>
      <c r="C72" s="96" t="s">
        <v>51</v>
      </c>
      <c r="D72" s="30"/>
      <c r="E72" s="14"/>
      <c r="F72" s="55"/>
      <c r="G72" s="70"/>
      <c r="H72" s="72"/>
    </row>
    <row r="73" spans="1:8">
      <c r="A73" s="71"/>
      <c r="B73" s="13"/>
      <c r="C73" s="61" t="s">
        <v>62</v>
      </c>
      <c r="D73" s="30"/>
      <c r="E73" s="14"/>
      <c r="F73" s="55"/>
      <c r="G73" s="70"/>
      <c r="H73" s="72"/>
    </row>
    <row r="74" spans="1:8">
      <c r="A74" s="71"/>
      <c r="B74" s="13"/>
      <c r="C74" s="61" t="s">
        <v>49</v>
      </c>
      <c r="D74" s="30"/>
      <c r="E74" s="14"/>
      <c r="F74" s="55"/>
      <c r="G74" s="70"/>
      <c r="H74" s="72"/>
    </row>
    <row r="75" spans="1:8">
      <c r="A75" s="73"/>
      <c r="B75" s="73"/>
      <c r="C75" s="76" t="s">
        <v>73</v>
      </c>
      <c r="D75" s="59"/>
      <c r="E75" s="74"/>
      <c r="F75" s="75"/>
      <c r="G75" s="56"/>
      <c r="H75" s="56"/>
    </row>
    <row r="76" spans="1:8" ht="13">
      <c r="A76" s="73"/>
      <c r="B76" s="73"/>
      <c r="C76" s="76" t="s">
        <v>50</v>
      </c>
      <c r="D76" s="50"/>
      <c r="E76" s="74"/>
      <c r="F76" s="75"/>
      <c r="G76" s="56"/>
      <c r="H76" s="56"/>
    </row>
    <row r="77" spans="1:8">
      <c r="A77" s="73"/>
      <c r="B77" s="73"/>
      <c r="C77" s="76" t="s">
        <v>42</v>
      </c>
      <c r="D77" s="59"/>
      <c r="E77" s="74"/>
      <c r="F77" s="75"/>
      <c r="G77" s="56"/>
      <c r="H77" s="56"/>
    </row>
    <row r="78" spans="1:8" ht="13">
      <c r="A78" s="73"/>
      <c r="B78" s="73"/>
      <c r="C78" s="76" t="s">
        <v>43</v>
      </c>
      <c r="D78" s="50"/>
      <c r="E78" s="74"/>
      <c r="F78" s="75"/>
      <c r="G78" s="56"/>
      <c r="H78" s="56"/>
    </row>
    <row r="79" spans="1:8">
      <c r="A79" s="73"/>
      <c r="B79" s="73"/>
      <c r="C79" s="81" t="s">
        <v>74</v>
      </c>
      <c r="D79" s="61"/>
      <c r="E79" s="74"/>
      <c r="F79" s="75"/>
      <c r="G79" s="56"/>
      <c r="H79" s="56"/>
    </row>
    <row r="80" spans="1:8" ht="25">
      <c r="A80" s="46"/>
      <c r="B80" s="71"/>
      <c r="C80" s="81" t="s">
        <v>85</v>
      </c>
      <c r="D80" s="30"/>
      <c r="E80" s="77"/>
      <c r="F80" s="78"/>
      <c r="G80" s="79"/>
      <c r="H80" s="80"/>
    </row>
    <row r="81" spans="1:8" ht="13">
      <c r="A81" s="46"/>
      <c r="B81" s="71"/>
      <c r="C81" s="81" t="s">
        <v>75</v>
      </c>
      <c r="D81" s="30"/>
      <c r="E81" s="77"/>
      <c r="F81" s="78"/>
      <c r="G81" s="79"/>
      <c r="H81" s="80"/>
    </row>
    <row r="82" spans="1:8" ht="25">
      <c r="A82" s="46"/>
      <c r="B82" s="71"/>
      <c r="C82" s="81" t="s">
        <v>76</v>
      </c>
      <c r="D82" s="85"/>
      <c r="E82" s="54"/>
      <c r="F82" s="55"/>
      <c r="G82" s="39"/>
      <c r="H82" s="56"/>
    </row>
    <row r="83" spans="1:8">
      <c r="A83" s="46"/>
      <c r="B83" s="71"/>
      <c r="C83" s="81" t="s">
        <v>58</v>
      </c>
      <c r="D83" s="85"/>
      <c r="E83" s="54"/>
      <c r="F83" s="55"/>
      <c r="G83" s="39"/>
      <c r="H83" s="56"/>
    </row>
    <row r="84" spans="1:8" s="37" customFormat="1">
      <c r="A84" s="73"/>
      <c r="B84" s="73"/>
      <c r="C84" s="81" t="s">
        <v>77</v>
      </c>
      <c r="D84" s="86"/>
      <c r="E84" s="54"/>
      <c r="F84" s="55"/>
      <c r="G84" s="39"/>
      <c r="H84" s="56"/>
    </row>
    <row r="85" spans="1:8" s="37" customFormat="1" ht="25">
      <c r="A85" s="73"/>
      <c r="B85" s="73"/>
      <c r="C85" s="81" t="s">
        <v>86</v>
      </c>
      <c r="D85" s="86">
        <v>1</v>
      </c>
      <c r="E85" s="49" t="s">
        <v>28</v>
      </c>
      <c r="F85" s="55">
        <v>6</v>
      </c>
      <c r="G85" s="39"/>
      <c r="H85" s="56"/>
    </row>
    <row r="86" spans="1:8" s="37" customFormat="1">
      <c r="A86" s="73"/>
      <c r="B86" s="73"/>
      <c r="C86" s="81"/>
      <c r="D86" s="86"/>
      <c r="E86" s="54"/>
      <c r="F86" s="55"/>
      <c r="G86" s="39"/>
      <c r="H86" s="56"/>
    </row>
    <row r="87" spans="1:8" s="37" customFormat="1" ht="50">
      <c r="A87" s="118">
        <f>A71+1</f>
        <v>25</v>
      </c>
      <c r="B87" s="71" t="s">
        <v>138</v>
      </c>
      <c r="C87" s="81" t="s">
        <v>96</v>
      </c>
      <c r="D87" s="86">
        <v>1</v>
      </c>
      <c r="E87" s="54" t="s">
        <v>97</v>
      </c>
      <c r="F87" s="55">
        <v>6</v>
      </c>
      <c r="G87" s="39"/>
      <c r="H87" s="56"/>
    </row>
    <row r="88" spans="1:8" s="37" customFormat="1">
      <c r="A88" s="118"/>
      <c r="B88" s="71"/>
      <c r="C88" s="81"/>
      <c r="D88" s="86"/>
      <c r="E88" s="54"/>
      <c r="F88" s="55"/>
      <c r="G88" s="39"/>
      <c r="H88" s="56"/>
    </row>
    <row r="89" spans="1:8" s="18" customFormat="1" ht="13">
      <c r="A89" s="176" t="s">
        <v>150</v>
      </c>
      <c r="B89" s="176"/>
      <c r="C89" s="176"/>
      <c r="D89" s="176"/>
      <c r="E89" s="176"/>
      <c r="F89" s="176"/>
      <c r="G89" s="176"/>
      <c r="H89" s="122">
        <f>SUM(H67:H87)</f>
        <v>0</v>
      </c>
    </row>
    <row r="90" spans="1:8" s="18" customFormat="1" ht="13">
      <c r="A90" s="176" t="s">
        <v>151</v>
      </c>
      <c r="B90" s="176"/>
      <c r="C90" s="176"/>
      <c r="D90" s="176"/>
      <c r="E90" s="176"/>
      <c r="F90" s="176"/>
      <c r="G90" s="176"/>
      <c r="H90" s="123">
        <f>H63+H89</f>
        <v>0</v>
      </c>
    </row>
    <row r="91" spans="1:8" s="18" customFormat="1" ht="13">
      <c r="A91" s="38"/>
      <c r="B91" s="38"/>
      <c r="C91" s="34"/>
      <c r="D91" s="38"/>
      <c r="E91" s="38"/>
      <c r="F91" s="38"/>
      <c r="G91" s="38"/>
      <c r="H91" s="12"/>
    </row>
    <row r="92" spans="1:8" ht="13">
      <c r="B92" s="33"/>
      <c r="C92" s="35"/>
      <c r="D92" s="34"/>
    </row>
    <row r="93" spans="1:8">
      <c r="C93" s="35"/>
      <c r="D93" s="35"/>
      <c r="E93" s="36"/>
    </row>
    <row r="94" spans="1:8">
      <c r="C94" s="35"/>
      <c r="D94" s="35"/>
      <c r="E94" s="36"/>
    </row>
    <row r="95" spans="1:8" ht="13">
      <c r="C95" s="10"/>
      <c r="D95" s="35"/>
      <c r="E95" s="36"/>
    </row>
    <row r="96" spans="1:8" ht="13">
      <c r="A96" s="13"/>
      <c r="B96" s="13"/>
      <c r="C96" s="10" t="s">
        <v>63</v>
      </c>
      <c r="D96" s="17"/>
      <c r="E96" s="15"/>
      <c r="F96" s="16"/>
      <c r="G96" s="16"/>
    </row>
    <row r="97" spans="1:7">
      <c r="A97" s="13"/>
      <c r="B97" s="42"/>
      <c r="C97" s="89"/>
      <c r="D97" s="44"/>
      <c r="E97" s="28"/>
      <c r="F97" s="45"/>
      <c r="G97" s="16"/>
    </row>
    <row r="98" spans="1:7">
      <c r="A98" s="46"/>
      <c r="B98" s="13">
        <v>1</v>
      </c>
      <c r="C98" s="43" t="s">
        <v>66</v>
      </c>
      <c r="D98" s="17"/>
      <c r="E98" s="105">
        <v>10</v>
      </c>
      <c r="F98" s="16" t="s">
        <v>69</v>
      </c>
      <c r="G98" s="16"/>
    </row>
    <row r="99" spans="1:7">
      <c r="A99" s="13"/>
      <c r="B99" s="13">
        <v>2</v>
      </c>
      <c r="C99" s="43" t="s">
        <v>67</v>
      </c>
      <c r="D99" s="44"/>
      <c r="E99" s="106">
        <v>10</v>
      </c>
      <c r="F99" s="16" t="s">
        <v>69</v>
      </c>
      <c r="G99" s="16"/>
    </row>
    <row r="100" spans="1:7">
      <c r="A100" s="46"/>
      <c r="B100" s="13">
        <v>3</v>
      </c>
      <c r="C100" s="43" t="s">
        <v>68</v>
      </c>
      <c r="D100" s="44"/>
      <c r="E100" s="106">
        <v>15</v>
      </c>
      <c r="F100" s="16" t="s">
        <v>69</v>
      </c>
      <c r="G100" s="16"/>
    </row>
    <row r="101" spans="1:7">
      <c r="A101" s="13"/>
      <c r="B101" s="13">
        <v>4</v>
      </c>
      <c r="C101" s="43" t="s">
        <v>70</v>
      </c>
      <c r="D101" s="44"/>
      <c r="E101" s="107">
        <v>10</v>
      </c>
      <c r="F101" s="16" t="s">
        <v>69</v>
      </c>
      <c r="G101" s="16"/>
    </row>
    <row r="102" spans="1:7">
      <c r="B102" s="13">
        <v>5</v>
      </c>
      <c r="C102" s="103" t="s">
        <v>64</v>
      </c>
      <c r="D102" s="35"/>
      <c r="E102" s="108">
        <v>10</v>
      </c>
      <c r="F102" s="16" t="s">
        <v>69</v>
      </c>
    </row>
    <row r="103" spans="1:7">
      <c r="B103" s="13">
        <v>6</v>
      </c>
      <c r="C103" s="103" t="s">
        <v>65</v>
      </c>
      <c r="D103" s="35"/>
      <c r="E103" s="108">
        <v>15</v>
      </c>
      <c r="F103" s="16" t="s">
        <v>69</v>
      </c>
    </row>
    <row r="104" spans="1:7">
      <c r="C104" s="35"/>
      <c r="D104" s="35"/>
      <c r="E104" s="104"/>
    </row>
    <row r="105" spans="1:7">
      <c r="C105" s="35"/>
      <c r="D105" s="35"/>
      <c r="E105" s="36"/>
    </row>
    <row r="106" spans="1:7">
      <c r="C106" s="35"/>
      <c r="D106" s="35"/>
      <c r="E106" s="36"/>
    </row>
    <row r="107" spans="1:7">
      <c r="C107" s="35"/>
      <c r="D107" s="35"/>
      <c r="E107" s="36"/>
    </row>
    <row r="108" spans="1:7">
      <c r="C108" s="35"/>
      <c r="D108" s="35"/>
      <c r="E108" s="36"/>
    </row>
    <row r="109" spans="1:7">
      <c r="C109" s="35"/>
      <c r="D109" s="35"/>
      <c r="E109" s="36"/>
    </row>
    <row r="110" spans="1:7">
      <c r="C110" s="35"/>
      <c r="D110" s="35"/>
      <c r="E110" s="36"/>
    </row>
    <row r="111" spans="1:7">
      <c r="C111" s="35"/>
      <c r="D111" s="35"/>
      <c r="E111" s="36"/>
    </row>
    <row r="112" spans="1:7">
      <c r="C112" s="35"/>
      <c r="D112" s="35"/>
      <c r="E112" s="36"/>
    </row>
    <row r="113" spans="1:8">
      <c r="C113" s="35"/>
      <c r="D113" s="35"/>
      <c r="E113" s="36"/>
    </row>
    <row r="114" spans="1:8">
      <c r="C114" s="35"/>
      <c r="D114" s="35"/>
      <c r="E114" s="36"/>
    </row>
    <row r="115" spans="1:8" ht="13">
      <c r="A115" s="9" t="s">
        <v>165</v>
      </c>
      <c r="B115" s="9"/>
      <c r="C115" s="126" t="s">
        <v>106</v>
      </c>
      <c r="D115" s="9"/>
      <c r="E115" s="9"/>
      <c r="F115" s="127"/>
      <c r="G115" s="128"/>
      <c r="H115" s="129"/>
    </row>
    <row r="116" spans="1:8" ht="13">
      <c r="A116" s="9"/>
      <c r="B116" s="9"/>
      <c r="C116" s="9"/>
      <c r="D116" s="9"/>
      <c r="E116" s="9"/>
      <c r="F116" s="127"/>
      <c r="G116" s="128"/>
      <c r="H116" s="129"/>
    </row>
    <row r="117" spans="1:8" ht="13">
      <c r="A117" s="3"/>
      <c r="B117" s="3"/>
      <c r="C117" s="10" t="s">
        <v>105</v>
      </c>
      <c r="D117" s="10"/>
      <c r="E117" s="119"/>
      <c r="F117" s="130"/>
      <c r="G117" s="128"/>
      <c r="H117" s="128"/>
    </row>
    <row r="118" spans="1:8" ht="13">
      <c r="A118" s="3"/>
      <c r="B118" s="3"/>
      <c r="C118" s="10"/>
      <c r="D118" s="10"/>
      <c r="E118" s="119"/>
      <c r="F118" s="130"/>
      <c r="G118" s="128"/>
      <c r="H118" s="128"/>
    </row>
    <row r="119" spans="1:8" ht="13">
      <c r="A119" s="87" t="s">
        <v>166</v>
      </c>
      <c r="B119" s="52"/>
      <c r="C119" s="50" t="s">
        <v>33</v>
      </c>
      <c r="D119" s="60"/>
      <c r="E119" s="54"/>
      <c r="F119" s="55"/>
      <c r="G119" s="39"/>
      <c r="H119" s="56"/>
    </row>
    <row r="120" spans="1:8" ht="13">
      <c r="A120" s="87"/>
      <c r="B120" s="52"/>
      <c r="C120" s="50"/>
      <c r="D120" s="60"/>
      <c r="E120" s="54"/>
      <c r="F120" s="55"/>
      <c r="G120" s="39"/>
      <c r="H120" s="56"/>
    </row>
    <row r="121" spans="1:8" ht="56.25" customHeight="1">
      <c r="A121" s="46">
        <v>1</v>
      </c>
      <c r="B121" s="52" t="s">
        <v>13</v>
      </c>
      <c r="C121" s="156" t="s">
        <v>107</v>
      </c>
      <c r="D121" s="100">
        <v>1</v>
      </c>
      <c r="E121" s="54" t="s">
        <v>14</v>
      </c>
      <c r="F121" s="55">
        <v>20000</v>
      </c>
      <c r="G121" s="131"/>
      <c r="H121" s="56"/>
    </row>
    <row r="122" spans="1:8" ht="13">
      <c r="A122" s="46"/>
      <c r="B122" s="52"/>
      <c r="C122" s="156"/>
      <c r="D122" s="58"/>
      <c r="E122" s="54"/>
      <c r="F122" s="55"/>
      <c r="G122" s="131"/>
      <c r="H122" s="56"/>
    </row>
    <row r="123" spans="1:8" ht="56.25" customHeight="1">
      <c r="A123" s="46">
        <f>A121+1</f>
        <v>2</v>
      </c>
      <c r="B123" s="52" t="s">
        <v>21</v>
      </c>
      <c r="C123" s="156" t="s">
        <v>22</v>
      </c>
      <c r="D123" s="62">
        <v>1</v>
      </c>
      <c r="E123" s="54" t="s">
        <v>14</v>
      </c>
      <c r="F123" s="55">
        <v>20000</v>
      </c>
      <c r="G123" s="39"/>
      <c r="H123" s="56"/>
    </row>
    <row r="124" spans="1:8" ht="15" customHeight="1">
      <c r="A124" s="46"/>
      <c r="B124" s="52"/>
      <c r="C124" s="156"/>
      <c r="D124" s="62"/>
      <c r="E124" s="54"/>
      <c r="F124" s="55"/>
      <c r="G124" s="39"/>
      <c r="H124" s="56"/>
    </row>
    <row r="125" spans="1:8" ht="32.25" customHeight="1">
      <c r="A125" s="46">
        <f t="shared" ref="A125" si="15">A123+1</f>
        <v>3</v>
      </c>
      <c r="B125" s="132" t="s">
        <v>108</v>
      </c>
      <c r="C125" s="156" t="s">
        <v>109</v>
      </c>
      <c r="D125" s="41">
        <v>1</v>
      </c>
      <c r="E125" s="54" t="s">
        <v>110</v>
      </c>
      <c r="F125" s="55">
        <v>20000</v>
      </c>
      <c r="G125" s="39"/>
      <c r="H125" s="56"/>
    </row>
    <row r="126" spans="1:8" ht="21" customHeight="1">
      <c r="A126" s="46"/>
      <c r="B126" s="52"/>
      <c r="C126" s="156"/>
      <c r="D126" s="60"/>
      <c r="E126" s="54"/>
      <c r="F126" s="55"/>
      <c r="G126" s="117"/>
      <c r="H126" s="56"/>
    </row>
    <row r="127" spans="1:8" ht="42" customHeight="1">
      <c r="A127" s="46">
        <f>A125+1</f>
        <v>4</v>
      </c>
      <c r="B127" s="133" t="s">
        <v>60</v>
      </c>
      <c r="C127" s="156" t="s">
        <v>59</v>
      </c>
      <c r="D127" s="41">
        <v>1</v>
      </c>
      <c r="E127" s="54" t="s">
        <v>29</v>
      </c>
      <c r="F127" s="55">
        <v>2000</v>
      </c>
      <c r="G127" s="39"/>
      <c r="H127" s="56"/>
    </row>
    <row r="128" spans="1:8" ht="21" customHeight="1">
      <c r="A128" s="46"/>
      <c r="B128" s="13"/>
      <c r="C128" s="156"/>
      <c r="D128" s="41"/>
      <c r="E128" s="54"/>
      <c r="F128" s="55"/>
      <c r="G128" s="39"/>
      <c r="H128" s="56"/>
    </row>
    <row r="129" spans="1:8" ht="25">
      <c r="A129" s="46">
        <f t="shared" ref="A129" si="16">A127+1</f>
        <v>5</v>
      </c>
      <c r="B129" s="109" t="s">
        <v>71</v>
      </c>
      <c r="C129" s="156" t="s">
        <v>72</v>
      </c>
      <c r="D129" s="41">
        <v>1</v>
      </c>
      <c r="E129" s="54" t="s">
        <v>29</v>
      </c>
      <c r="F129" s="55">
        <v>350</v>
      </c>
      <c r="G129" s="39"/>
      <c r="H129" s="56"/>
    </row>
    <row r="130" spans="1:8" ht="20.25" customHeight="1">
      <c r="A130" s="46"/>
      <c r="B130" s="13"/>
      <c r="C130" s="156"/>
      <c r="D130" s="41"/>
      <c r="E130" s="54"/>
      <c r="F130" s="55"/>
      <c r="G130" s="39"/>
      <c r="H130" s="56"/>
    </row>
    <row r="131" spans="1:8" ht="30" customHeight="1">
      <c r="A131" s="46">
        <f>A129+1</f>
        <v>6</v>
      </c>
      <c r="B131" s="109" t="s">
        <v>88</v>
      </c>
      <c r="C131" s="156" t="s">
        <v>111</v>
      </c>
      <c r="D131" s="41">
        <v>1</v>
      </c>
      <c r="E131" s="54" t="s">
        <v>29</v>
      </c>
      <c r="F131" s="55">
        <v>200</v>
      </c>
      <c r="G131" s="39"/>
      <c r="H131" s="56"/>
    </row>
    <row r="132" spans="1:8" ht="17.25" customHeight="1">
      <c r="A132" s="46"/>
      <c r="B132" s="109"/>
      <c r="C132" s="110"/>
      <c r="D132" s="41"/>
      <c r="E132" s="54"/>
      <c r="F132" s="55"/>
      <c r="G132" s="39"/>
      <c r="H132" s="56"/>
    </row>
    <row r="133" spans="1:8">
      <c r="A133" s="138">
        <f>A131+1</f>
        <v>7</v>
      </c>
      <c r="B133" s="13" t="s">
        <v>112</v>
      </c>
      <c r="C133" s="26" t="s">
        <v>113</v>
      </c>
      <c r="D133" s="134">
        <v>1</v>
      </c>
      <c r="E133" s="40" t="s">
        <v>29</v>
      </c>
      <c r="F133" s="135">
        <v>300</v>
      </c>
      <c r="G133" s="39"/>
      <c r="H133" s="56"/>
    </row>
    <row r="134" spans="1:8" ht="18.75" customHeight="1">
      <c r="A134" s="13"/>
      <c r="B134" s="13"/>
      <c r="C134" s="26"/>
      <c r="D134" s="134"/>
      <c r="E134" s="40"/>
      <c r="F134" s="135"/>
      <c r="G134" s="39"/>
      <c r="H134" s="56"/>
    </row>
    <row r="135" spans="1:8" ht="42.75" customHeight="1">
      <c r="A135" s="138">
        <f t="shared" ref="A135" si="17">A133+1</f>
        <v>8</v>
      </c>
      <c r="B135" s="29" t="s">
        <v>52</v>
      </c>
      <c r="C135" s="156" t="s">
        <v>114</v>
      </c>
      <c r="D135" s="41">
        <v>1</v>
      </c>
      <c r="E135" s="40" t="s">
        <v>29</v>
      </c>
      <c r="F135" s="136">
        <v>400</v>
      </c>
      <c r="G135" s="102"/>
      <c r="H135" s="16"/>
    </row>
    <row r="136" spans="1:8" ht="18" customHeight="1">
      <c r="A136" s="13"/>
      <c r="B136" s="13"/>
      <c r="C136" s="26"/>
      <c r="D136" s="134"/>
      <c r="E136" s="40"/>
      <c r="F136" s="15"/>
      <c r="G136" s="39"/>
      <c r="H136" s="56"/>
    </row>
    <row r="137" spans="1:8" ht="25">
      <c r="A137" s="138">
        <f t="shared" ref="A137" si="18">A135+1</f>
        <v>9</v>
      </c>
      <c r="B137" s="52" t="s">
        <v>115</v>
      </c>
      <c r="C137" s="156" t="s">
        <v>39</v>
      </c>
      <c r="D137" s="100">
        <v>1</v>
      </c>
      <c r="E137" s="54" t="s">
        <v>14</v>
      </c>
      <c r="F137" s="55">
        <v>20000</v>
      </c>
      <c r="G137" s="39"/>
      <c r="H137" s="56"/>
    </row>
    <row r="138" spans="1:8" ht="16.5" customHeight="1">
      <c r="A138" s="13"/>
      <c r="B138" s="52"/>
      <c r="C138" s="156"/>
      <c r="D138" s="58"/>
      <c r="E138" s="54"/>
      <c r="F138" s="55"/>
      <c r="G138" s="39"/>
      <c r="H138" s="56"/>
    </row>
    <row r="139" spans="1:8" ht="25">
      <c r="A139" s="138">
        <f t="shared" ref="A139" si="19">A137+1</f>
        <v>10</v>
      </c>
      <c r="B139" s="52" t="s">
        <v>17</v>
      </c>
      <c r="C139" s="156" t="s">
        <v>18</v>
      </c>
      <c r="D139" s="62">
        <v>1</v>
      </c>
      <c r="E139" s="54" t="s">
        <v>19</v>
      </c>
      <c r="F139" s="55">
        <v>15</v>
      </c>
      <c r="G139" s="39"/>
      <c r="H139" s="56"/>
    </row>
    <row r="140" spans="1:8" ht="16.5" customHeight="1">
      <c r="A140" s="13"/>
      <c r="B140" s="52"/>
      <c r="C140" s="156"/>
      <c r="D140" s="62"/>
      <c r="E140" s="54"/>
      <c r="F140" s="55"/>
      <c r="G140" s="39"/>
      <c r="H140" s="56"/>
    </row>
    <row r="141" spans="1:8">
      <c r="A141" s="138">
        <f t="shared" ref="A141" si="20">A139+1</f>
        <v>11</v>
      </c>
      <c r="B141" s="52" t="s">
        <v>20</v>
      </c>
      <c r="C141" s="156" t="s">
        <v>40</v>
      </c>
      <c r="D141" s="41">
        <v>1</v>
      </c>
      <c r="E141" s="54" t="s">
        <v>19</v>
      </c>
      <c r="F141" s="55">
        <v>10</v>
      </c>
      <c r="G141" s="39"/>
      <c r="H141" s="56"/>
    </row>
    <row r="142" spans="1:8">
      <c r="A142" s="13"/>
      <c r="B142" s="52"/>
      <c r="C142" s="156"/>
      <c r="D142" s="41"/>
      <c r="E142" s="54"/>
      <c r="F142" s="55"/>
      <c r="G142" s="39"/>
      <c r="H142" s="56"/>
    </row>
    <row r="143" spans="1:8">
      <c r="A143" s="138">
        <f t="shared" ref="A143" si="21">A141+1</f>
        <v>12</v>
      </c>
      <c r="B143" s="46" t="s">
        <v>47</v>
      </c>
      <c r="C143" s="156" t="s">
        <v>48</v>
      </c>
      <c r="D143" s="90">
        <v>1</v>
      </c>
      <c r="E143" s="91" t="s">
        <v>24</v>
      </c>
      <c r="F143" s="55">
        <v>4</v>
      </c>
      <c r="G143" s="137"/>
      <c r="H143" s="56"/>
    </row>
    <row r="144" spans="1:8">
      <c r="A144" s="13"/>
      <c r="B144" s="46"/>
      <c r="C144" s="110"/>
      <c r="D144" s="90"/>
      <c r="E144" s="91"/>
      <c r="F144" s="55"/>
      <c r="G144" s="137"/>
      <c r="H144" s="56"/>
    </row>
    <row r="145" spans="1:8">
      <c r="A145" s="46"/>
      <c r="B145" s="46"/>
      <c r="C145" s="110"/>
      <c r="D145" s="90"/>
      <c r="E145" s="91"/>
      <c r="F145" s="55"/>
      <c r="G145" s="137"/>
      <c r="H145" s="56"/>
    </row>
    <row r="146" spans="1:8">
      <c r="A146" s="46"/>
      <c r="B146" s="46"/>
      <c r="C146" s="110"/>
      <c r="D146" s="90"/>
      <c r="E146" s="91"/>
      <c r="F146" s="55"/>
      <c r="G146" s="137"/>
      <c r="H146" s="56"/>
    </row>
    <row r="147" spans="1:8" ht="13">
      <c r="A147" s="87" t="s">
        <v>167</v>
      </c>
      <c r="B147" s="52"/>
      <c r="C147" s="155" t="s">
        <v>116</v>
      </c>
      <c r="D147" s="53"/>
      <c r="E147" s="54"/>
      <c r="F147" s="55"/>
      <c r="G147" s="39"/>
      <c r="H147" s="56"/>
    </row>
    <row r="148" spans="1:8" ht="13">
      <c r="A148" s="46"/>
      <c r="B148" s="52"/>
      <c r="C148" s="50"/>
      <c r="D148" s="58"/>
      <c r="E148" s="54"/>
      <c r="F148" s="55"/>
      <c r="G148" s="39"/>
      <c r="H148" s="56"/>
    </row>
    <row r="149" spans="1:8" ht="135.75" customHeight="1">
      <c r="A149" s="13"/>
      <c r="B149" s="29"/>
      <c r="C149" s="110" t="s">
        <v>117</v>
      </c>
      <c r="D149" s="41"/>
      <c r="E149" s="40"/>
      <c r="F149" s="115"/>
      <c r="G149" s="117"/>
      <c r="H149" s="56"/>
    </row>
    <row r="150" spans="1:8">
      <c r="A150" s="13"/>
      <c r="B150" s="93"/>
      <c r="C150" s="110"/>
      <c r="D150" s="41"/>
      <c r="E150" s="40"/>
      <c r="F150" s="115"/>
      <c r="G150" s="117"/>
      <c r="H150" s="56"/>
    </row>
    <row r="151" spans="1:8" ht="33" customHeight="1">
      <c r="A151" s="138">
        <f>A143+1</f>
        <v>13</v>
      </c>
      <c r="B151" s="116" t="s">
        <v>118</v>
      </c>
      <c r="C151" s="110" t="s">
        <v>119</v>
      </c>
      <c r="D151" s="41">
        <v>1</v>
      </c>
      <c r="E151" s="40" t="s">
        <v>91</v>
      </c>
      <c r="F151" s="115">
        <v>50</v>
      </c>
      <c r="G151" s="117"/>
      <c r="H151" s="56"/>
    </row>
    <row r="152" spans="1:8">
      <c r="A152" s="13"/>
      <c r="B152" s="93"/>
      <c r="C152" s="110"/>
      <c r="D152" s="41"/>
      <c r="E152" s="40"/>
      <c r="F152" s="115"/>
      <c r="G152" s="117"/>
      <c r="H152" s="56"/>
    </row>
    <row r="153" spans="1:8" ht="140.25" customHeight="1">
      <c r="A153" s="46">
        <f>A151+1</f>
        <v>14</v>
      </c>
      <c r="B153" s="116" t="s">
        <v>93</v>
      </c>
      <c r="C153" s="110" t="s">
        <v>94</v>
      </c>
      <c r="D153" s="60">
        <v>1</v>
      </c>
      <c r="E153" s="54" t="s">
        <v>29</v>
      </c>
      <c r="F153" s="55">
        <v>200</v>
      </c>
      <c r="G153" s="117"/>
      <c r="H153" s="56"/>
    </row>
    <row r="154" spans="1:8">
      <c r="A154" s="13"/>
      <c r="B154" s="52"/>
      <c r="C154" s="110"/>
      <c r="D154" s="60"/>
      <c r="E154" s="54"/>
      <c r="F154" s="55"/>
      <c r="G154" s="117"/>
      <c r="H154" s="56"/>
    </row>
    <row r="155" spans="1:8" ht="40.5" customHeight="1">
      <c r="A155" s="46">
        <f>A153+1</f>
        <v>15</v>
      </c>
      <c r="B155" s="29" t="s">
        <v>120</v>
      </c>
      <c r="C155" s="110" t="s">
        <v>121</v>
      </c>
      <c r="D155" s="41">
        <v>1000</v>
      </c>
      <c r="E155" s="40" t="s">
        <v>55</v>
      </c>
      <c r="F155" s="115">
        <v>300</v>
      </c>
      <c r="G155" s="117"/>
      <c r="H155" s="56"/>
    </row>
    <row r="156" spans="1:8">
      <c r="A156" s="46"/>
      <c r="B156" s="29"/>
      <c r="C156" s="110"/>
      <c r="D156" s="41"/>
      <c r="E156" s="40"/>
      <c r="F156" s="115"/>
      <c r="G156" s="117"/>
      <c r="H156" s="56"/>
    </row>
    <row r="157" spans="1:8" ht="37.5">
      <c r="A157" s="138">
        <f>A155+1</f>
        <v>16</v>
      </c>
      <c r="B157" s="97" t="s">
        <v>54</v>
      </c>
      <c r="C157" s="110" t="s">
        <v>100</v>
      </c>
      <c r="D157" s="53">
        <v>100</v>
      </c>
      <c r="E157" s="99" t="s">
        <v>55</v>
      </c>
      <c r="F157" s="28">
        <v>20</v>
      </c>
      <c r="G157" s="27"/>
      <c r="H157" s="16"/>
    </row>
    <row r="158" spans="1:8">
      <c r="A158" s="13"/>
      <c r="B158" s="97"/>
      <c r="C158" s="98"/>
      <c r="D158" s="53"/>
      <c r="E158" s="99"/>
      <c r="F158" s="28"/>
      <c r="G158" s="27"/>
      <c r="H158" s="16"/>
    </row>
    <row r="159" spans="1:8" ht="13">
      <c r="A159" s="174" t="s">
        <v>82</v>
      </c>
      <c r="B159" s="174"/>
      <c r="C159" s="174"/>
      <c r="D159" s="174"/>
      <c r="E159" s="174"/>
      <c r="F159" s="174"/>
      <c r="G159" s="174"/>
      <c r="H159" s="121">
        <f>SUM(H119:H157)</f>
        <v>0</v>
      </c>
    </row>
    <row r="160" spans="1:8" ht="13">
      <c r="A160" s="175" t="s">
        <v>101</v>
      </c>
      <c r="B160" s="175"/>
      <c r="C160" s="175"/>
      <c r="D160" s="175"/>
      <c r="E160" s="175"/>
      <c r="F160" s="175"/>
      <c r="G160" s="175"/>
      <c r="H160" s="121">
        <f>H159*5%</f>
        <v>0</v>
      </c>
    </row>
    <row r="161" spans="1:8" ht="13">
      <c r="A161" s="175" t="s">
        <v>83</v>
      </c>
      <c r="B161" s="175"/>
      <c r="C161" s="175"/>
      <c r="D161" s="175"/>
      <c r="E161" s="175"/>
      <c r="F161" s="175"/>
      <c r="G161" s="175"/>
      <c r="H161" s="121">
        <f>H159+H160</f>
        <v>0</v>
      </c>
    </row>
    <row r="162" spans="1:8" ht="13">
      <c r="A162" s="111"/>
      <c r="B162" s="111"/>
      <c r="C162" s="139"/>
      <c r="D162" s="111"/>
      <c r="E162" s="111"/>
      <c r="F162" s="140"/>
      <c r="G162" s="141"/>
      <c r="H162" s="80"/>
    </row>
    <row r="163" spans="1:8" ht="13">
      <c r="A163" s="65" t="s">
        <v>168</v>
      </c>
      <c r="B163" s="66"/>
      <c r="C163" s="142" t="s">
        <v>41</v>
      </c>
      <c r="D163" s="59"/>
      <c r="E163" s="68"/>
      <c r="F163" s="143"/>
      <c r="G163" s="56"/>
      <c r="H163" s="56"/>
    </row>
    <row r="164" spans="1:8" ht="13">
      <c r="A164" s="65"/>
      <c r="B164" s="66"/>
      <c r="C164" s="144" t="s">
        <v>122</v>
      </c>
      <c r="D164" s="59"/>
      <c r="E164" s="68"/>
      <c r="F164" s="143"/>
      <c r="G164" s="56"/>
      <c r="H164" s="56"/>
    </row>
    <row r="165" spans="1:8" ht="13">
      <c r="A165" s="65"/>
      <c r="B165" s="66"/>
      <c r="C165" s="145"/>
      <c r="D165" s="59"/>
      <c r="E165" s="68"/>
      <c r="F165" s="143"/>
      <c r="G165" s="56"/>
      <c r="H165" s="56"/>
    </row>
    <row r="166" spans="1:8" ht="37.5">
      <c r="A166" s="118">
        <f>A157+1</f>
        <v>17</v>
      </c>
      <c r="B166" s="13" t="s">
        <v>61</v>
      </c>
      <c r="C166" s="146" t="s">
        <v>46</v>
      </c>
      <c r="D166" s="62">
        <v>1</v>
      </c>
      <c r="E166" s="40" t="s">
        <v>12</v>
      </c>
      <c r="F166" s="124">
        <v>1</v>
      </c>
      <c r="G166" s="117"/>
      <c r="H166" s="56"/>
    </row>
    <row r="167" spans="1:8">
      <c r="A167" s="66"/>
      <c r="B167" s="13"/>
      <c r="C167" s="146"/>
      <c r="D167" s="62"/>
      <c r="E167" s="40"/>
      <c r="F167" s="124"/>
      <c r="G167" s="117"/>
      <c r="H167" s="56"/>
    </row>
    <row r="168" spans="1:8" ht="37.5">
      <c r="A168" s="118">
        <f>A166+1</f>
        <v>18</v>
      </c>
      <c r="B168" s="71" t="s">
        <v>44</v>
      </c>
      <c r="C168" s="47" t="s">
        <v>123</v>
      </c>
      <c r="D168" s="48">
        <v>1</v>
      </c>
      <c r="E168" s="49" t="s">
        <v>28</v>
      </c>
      <c r="F168" s="115">
        <v>1</v>
      </c>
      <c r="G168" s="117"/>
      <c r="H168" s="56"/>
    </row>
    <row r="169" spans="1:8">
      <c r="A169" s="118"/>
      <c r="B169" s="71"/>
      <c r="C169" s="47"/>
      <c r="D169" s="48"/>
      <c r="E169" s="49"/>
      <c r="F169" s="115"/>
      <c r="G169" s="117"/>
      <c r="H169" s="56"/>
    </row>
    <row r="170" spans="1:8" ht="13">
      <c r="A170" s="118">
        <f>A168+1</f>
        <v>19</v>
      </c>
      <c r="B170" s="71" t="s">
        <v>27</v>
      </c>
      <c r="C170" s="147" t="s">
        <v>124</v>
      </c>
      <c r="D170" s="30"/>
      <c r="E170" s="14"/>
      <c r="F170" s="55"/>
      <c r="G170" s="56"/>
      <c r="H170" s="56"/>
    </row>
    <row r="171" spans="1:8" ht="212.5">
      <c r="A171" s="66"/>
      <c r="B171" s="71"/>
      <c r="C171" s="110" t="s">
        <v>125</v>
      </c>
      <c r="D171" s="30"/>
      <c r="E171" s="14"/>
      <c r="F171" s="55"/>
      <c r="G171" s="56"/>
      <c r="H171" s="56"/>
    </row>
    <row r="172" spans="1:8">
      <c r="A172" s="71"/>
      <c r="B172" s="13"/>
      <c r="C172" s="96" t="s">
        <v>126</v>
      </c>
      <c r="D172" s="30"/>
      <c r="E172" s="14"/>
      <c r="F172" s="55"/>
      <c r="G172" s="56"/>
      <c r="H172" s="56"/>
    </row>
    <row r="173" spans="1:8">
      <c r="A173" s="71"/>
      <c r="B173" s="13"/>
      <c r="C173" s="61" t="s">
        <v>127</v>
      </c>
      <c r="D173" s="30"/>
      <c r="E173" s="14"/>
      <c r="F173" s="55"/>
      <c r="G173" s="56"/>
      <c r="H173" s="56"/>
    </row>
    <row r="174" spans="1:8">
      <c r="A174" s="73"/>
      <c r="B174" s="73"/>
      <c r="C174" s="81" t="s">
        <v>128</v>
      </c>
      <c r="D174" s="59"/>
      <c r="E174" s="74"/>
      <c r="F174" s="75"/>
      <c r="G174" s="56"/>
      <c r="H174" s="56"/>
    </row>
    <row r="175" spans="1:8">
      <c r="A175" s="73"/>
      <c r="B175" s="73"/>
      <c r="C175" s="81" t="s">
        <v>129</v>
      </c>
      <c r="D175" s="59"/>
      <c r="E175" s="74"/>
      <c r="F175" s="75"/>
      <c r="G175" s="56"/>
      <c r="H175" s="56"/>
    </row>
    <row r="176" spans="1:8">
      <c r="A176" s="73"/>
      <c r="B176" s="73"/>
      <c r="C176" s="81" t="s">
        <v>130</v>
      </c>
      <c r="D176" s="59"/>
      <c r="E176" s="74"/>
      <c r="F176" s="75"/>
      <c r="G176" s="56"/>
      <c r="H176" s="56"/>
    </row>
    <row r="177" spans="1:8" ht="13">
      <c r="A177" s="73"/>
      <c r="B177" s="73"/>
      <c r="C177" s="81" t="s">
        <v>131</v>
      </c>
      <c r="D177" s="50"/>
      <c r="E177" s="74"/>
      <c r="F177" s="75"/>
      <c r="G177" s="56"/>
      <c r="H177" s="56"/>
    </row>
    <row r="178" spans="1:8">
      <c r="A178" s="73"/>
      <c r="B178" s="73"/>
      <c r="C178" s="81" t="s">
        <v>132</v>
      </c>
      <c r="D178" s="59"/>
      <c r="E178" s="74"/>
      <c r="F178" s="75"/>
      <c r="G178" s="56"/>
      <c r="H178" s="56"/>
    </row>
    <row r="179" spans="1:8">
      <c r="A179" s="46"/>
      <c r="B179" s="71"/>
      <c r="C179" s="81" t="s">
        <v>133</v>
      </c>
      <c r="D179" s="85"/>
      <c r="E179" s="54"/>
      <c r="F179" s="55"/>
      <c r="G179" s="39"/>
      <c r="H179" s="56"/>
    </row>
    <row r="180" spans="1:8">
      <c r="A180" s="46"/>
      <c r="B180" s="71"/>
      <c r="C180" s="81" t="s">
        <v>134</v>
      </c>
      <c r="D180" s="85"/>
      <c r="E180" s="54"/>
      <c r="F180" s="55"/>
      <c r="G180" s="39"/>
      <c r="H180" s="56"/>
    </row>
    <row r="181" spans="1:8">
      <c r="A181" s="73"/>
      <c r="B181" s="73"/>
      <c r="C181" s="81" t="s">
        <v>135</v>
      </c>
      <c r="D181" s="86"/>
      <c r="E181" s="54"/>
      <c r="F181" s="55"/>
      <c r="G181" s="39"/>
      <c r="H181" s="56"/>
    </row>
    <row r="182" spans="1:8" ht="37.5">
      <c r="A182" s="73"/>
      <c r="B182" s="73"/>
      <c r="C182" s="81" t="s">
        <v>136</v>
      </c>
      <c r="D182" s="86">
        <v>1</v>
      </c>
      <c r="E182" s="54" t="s">
        <v>97</v>
      </c>
      <c r="F182" s="55">
        <v>1</v>
      </c>
      <c r="G182" s="39"/>
      <c r="H182" s="56"/>
    </row>
    <row r="183" spans="1:8">
      <c r="A183" s="73"/>
      <c r="B183" s="73"/>
      <c r="C183" s="81"/>
      <c r="D183" s="86"/>
      <c r="E183" s="54"/>
      <c r="F183" s="55"/>
      <c r="G183" s="39"/>
      <c r="H183" s="56"/>
    </row>
    <row r="184" spans="1:8" ht="13">
      <c r="A184" s="118"/>
      <c r="B184" s="71"/>
      <c r="C184" s="148" t="s">
        <v>137</v>
      </c>
      <c r="D184" s="86"/>
      <c r="E184" s="54"/>
      <c r="F184" s="55"/>
      <c r="G184" s="39"/>
      <c r="H184" s="56"/>
    </row>
    <row r="185" spans="1:8" ht="13">
      <c r="A185" s="118"/>
      <c r="B185" s="71"/>
      <c r="C185" s="148"/>
      <c r="D185" s="86"/>
      <c r="E185" s="54"/>
      <c r="F185" s="55"/>
      <c r="G185" s="39"/>
      <c r="H185" s="56"/>
    </row>
    <row r="186" spans="1:8" ht="50">
      <c r="A186" s="118">
        <f>A170+1</f>
        <v>20</v>
      </c>
      <c r="B186" s="71" t="s">
        <v>138</v>
      </c>
      <c r="C186" s="110" t="s">
        <v>139</v>
      </c>
      <c r="D186" s="86">
        <v>1</v>
      </c>
      <c r="E186" s="54" t="s">
        <v>97</v>
      </c>
      <c r="F186" s="55">
        <v>1</v>
      </c>
      <c r="G186" s="39"/>
      <c r="H186" s="56"/>
    </row>
    <row r="187" spans="1:8">
      <c r="A187" s="73"/>
      <c r="B187" s="73"/>
      <c r="C187" s="81"/>
      <c r="D187" s="86"/>
      <c r="E187" s="54"/>
      <c r="F187" s="55"/>
      <c r="G187" s="39"/>
      <c r="H187" s="56"/>
    </row>
    <row r="188" spans="1:8" ht="50">
      <c r="A188" s="118">
        <f>A186+1</f>
        <v>21</v>
      </c>
      <c r="B188" s="71" t="s">
        <v>180</v>
      </c>
      <c r="C188" s="81" t="s">
        <v>141</v>
      </c>
      <c r="D188" s="86">
        <v>1</v>
      </c>
      <c r="E188" s="54" t="s">
        <v>97</v>
      </c>
      <c r="F188" s="55">
        <v>1</v>
      </c>
      <c r="G188" s="39"/>
      <c r="H188" s="56"/>
    </row>
    <row r="189" spans="1:8">
      <c r="A189" s="118"/>
      <c r="B189" s="71"/>
      <c r="C189" s="81"/>
      <c r="D189" s="86"/>
      <c r="E189" s="54"/>
      <c r="F189" s="55"/>
      <c r="G189" s="39"/>
      <c r="H189" s="56"/>
    </row>
    <row r="190" spans="1:8" ht="50">
      <c r="A190" s="118">
        <f>A188+1</f>
        <v>22</v>
      </c>
      <c r="B190" s="71" t="s">
        <v>140</v>
      </c>
      <c r="C190" s="81" t="s">
        <v>143</v>
      </c>
      <c r="D190" s="86">
        <v>1</v>
      </c>
      <c r="E190" s="54" t="s">
        <v>97</v>
      </c>
      <c r="F190" s="55">
        <v>1</v>
      </c>
      <c r="G190" s="39"/>
      <c r="H190" s="56"/>
    </row>
    <row r="191" spans="1:8">
      <c r="A191" s="73"/>
      <c r="B191" s="73"/>
      <c r="C191" s="81"/>
      <c r="D191" s="86"/>
      <c r="E191" s="54"/>
      <c r="F191" s="55"/>
      <c r="G191" s="39"/>
      <c r="H191" s="56"/>
    </row>
    <row r="192" spans="1:8" ht="25">
      <c r="A192" s="118">
        <f>A190+1</f>
        <v>23</v>
      </c>
      <c r="B192" s="71" t="s">
        <v>142</v>
      </c>
      <c r="C192" s="81" t="s">
        <v>145</v>
      </c>
      <c r="D192" s="86">
        <v>1</v>
      </c>
      <c r="E192" s="54" t="s">
        <v>97</v>
      </c>
      <c r="F192" s="55">
        <v>1</v>
      </c>
      <c r="G192" s="39"/>
      <c r="H192" s="56"/>
    </row>
    <row r="193" spans="1:8">
      <c r="A193" s="73"/>
      <c r="B193" s="73"/>
      <c r="C193" s="81"/>
      <c r="D193" s="86"/>
      <c r="E193" s="54"/>
      <c r="F193" s="55"/>
      <c r="G193" s="39"/>
      <c r="H193" s="56"/>
    </row>
    <row r="194" spans="1:8" ht="25">
      <c r="A194" s="118">
        <f>A192+1</f>
        <v>24</v>
      </c>
      <c r="B194" s="71" t="s">
        <v>144</v>
      </c>
      <c r="C194" s="81" t="s">
        <v>147</v>
      </c>
      <c r="D194" s="86">
        <v>1</v>
      </c>
      <c r="E194" s="54" t="s">
        <v>97</v>
      </c>
      <c r="F194" s="55">
        <v>1</v>
      </c>
      <c r="G194" s="39"/>
      <c r="H194" s="56"/>
    </row>
    <row r="195" spans="1:8">
      <c r="A195" s="118"/>
      <c r="B195" s="71"/>
      <c r="C195" s="81"/>
      <c r="D195" s="86"/>
      <c r="E195" s="54"/>
      <c r="F195" s="55"/>
      <c r="G195" s="39"/>
      <c r="H195" s="56"/>
    </row>
    <row r="196" spans="1:8" ht="50">
      <c r="A196" s="118">
        <f>A194+1</f>
        <v>25</v>
      </c>
      <c r="B196" s="71" t="s">
        <v>146</v>
      </c>
      <c r="C196" s="81" t="s">
        <v>96</v>
      </c>
      <c r="D196" s="86">
        <v>1</v>
      </c>
      <c r="E196" s="54" t="s">
        <v>97</v>
      </c>
      <c r="F196" s="55">
        <v>1</v>
      </c>
      <c r="G196" s="39"/>
      <c r="H196" s="56"/>
    </row>
    <row r="197" spans="1:8">
      <c r="A197" s="73"/>
      <c r="B197" s="73"/>
      <c r="C197" s="81"/>
      <c r="D197" s="86"/>
      <c r="E197" s="54"/>
      <c r="F197" s="55"/>
      <c r="G197" s="39"/>
      <c r="H197" s="56"/>
    </row>
    <row r="198" spans="1:8" ht="13">
      <c r="A198" s="118">
        <f>A196+1</f>
        <v>26</v>
      </c>
      <c r="B198" s="71" t="s">
        <v>95</v>
      </c>
      <c r="C198" s="149" t="s">
        <v>148</v>
      </c>
      <c r="D198" s="86"/>
      <c r="E198" s="54"/>
      <c r="F198" s="55"/>
      <c r="G198" s="39"/>
      <c r="H198" s="56"/>
    </row>
    <row r="199" spans="1:8" ht="150">
      <c r="A199" s="73"/>
      <c r="B199" s="73"/>
      <c r="C199" s="110" t="s">
        <v>149</v>
      </c>
      <c r="D199" s="86">
        <v>1</v>
      </c>
      <c r="E199" s="54" t="s">
        <v>97</v>
      </c>
      <c r="F199" s="55">
        <v>1</v>
      </c>
      <c r="G199" s="39"/>
      <c r="H199" s="56"/>
    </row>
    <row r="200" spans="1:8" ht="13">
      <c r="A200" s="73"/>
      <c r="B200" s="73"/>
      <c r="C200" s="150"/>
      <c r="D200" s="86"/>
      <c r="E200" s="54"/>
      <c r="F200" s="55"/>
      <c r="G200" s="39"/>
      <c r="H200" s="56"/>
    </row>
    <row r="201" spans="1:8" ht="13">
      <c r="A201" s="174" t="s">
        <v>150</v>
      </c>
      <c r="B201" s="174"/>
      <c r="C201" s="174"/>
      <c r="D201" s="174"/>
      <c r="E201" s="174"/>
      <c r="F201" s="174"/>
      <c r="G201" s="174"/>
      <c r="H201" s="121"/>
    </row>
    <row r="202" spans="1:8" ht="13">
      <c r="A202" s="174" t="s">
        <v>151</v>
      </c>
      <c r="B202" s="174"/>
      <c r="C202" s="174"/>
      <c r="D202" s="174"/>
      <c r="E202" s="174"/>
      <c r="F202" s="174"/>
      <c r="G202" s="174"/>
      <c r="H202" s="121"/>
    </row>
    <row r="203" spans="1:8" ht="13">
      <c r="A203" s="120"/>
      <c r="B203" s="120"/>
      <c r="C203" s="120"/>
      <c r="D203" s="120"/>
      <c r="E203" s="120"/>
      <c r="F203" s="120"/>
      <c r="G203" s="120"/>
      <c r="H203" s="80"/>
    </row>
    <row r="204" spans="1:8" ht="25.5">
      <c r="A204" s="38"/>
      <c r="B204" s="38"/>
      <c r="C204" s="81" t="s">
        <v>152</v>
      </c>
      <c r="D204" s="38"/>
      <c r="E204" s="38"/>
      <c r="F204" s="151"/>
      <c r="G204" s="129"/>
      <c r="H204" s="128"/>
    </row>
    <row r="205" spans="1:8" ht="13">
      <c r="A205" s="38"/>
      <c r="B205" s="38"/>
      <c r="C205" s="81"/>
      <c r="D205" s="38"/>
      <c r="E205" s="38"/>
      <c r="F205" s="151"/>
      <c r="G205" s="129"/>
      <c r="H205" s="128"/>
    </row>
    <row r="206" spans="1:8" ht="13">
      <c r="A206" s="13"/>
      <c r="B206" s="13"/>
      <c r="C206" s="10" t="s">
        <v>153</v>
      </c>
      <c r="D206" s="17"/>
      <c r="E206" s="15"/>
      <c r="F206" s="152"/>
      <c r="G206" s="153"/>
      <c r="H206" s="131"/>
    </row>
    <row r="207" spans="1:8">
      <c r="A207" s="13"/>
      <c r="B207" s="13"/>
      <c r="C207" s="43" t="s">
        <v>154</v>
      </c>
      <c r="D207" s="17"/>
      <c r="E207" s="15"/>
      <c r="F207" s="152"/>
      <c r="G207" s="153"/>
      <c r="H207" s="131"/>
    </row>
    <row r="208" spans="1:8">
      <c r="A208" s="13"/>
      <c r="B208" s="42"/>
      <c r="C208" s="89" t="s">
        <v>155</v>
      </c>
      <c r="D208" s="44"/>
      <c r="E208" s="28"/>
      <c r="F208" s="115"/>
      <c r="G208" s="153"/>
      <c r="H208" s="131"/>
    </row>
    <row r="209" spans="1:8">
      <c r="A209" s="13"/>
      <c r="B209" s="46"/>
      <c r="C209" s="43" t="s">
        <v>156</v>
      </c>
      <c r="D209" s="44"/>
      <c r="E209" s="15"/>
      <c r="F209" s="124"/>
      <c r="G209" s="153"/>
      <c r="H209" s="131"/>
    </row>
  </sheetData>
  <mergeCells count="17">
    <mergeCell ref="A90:G90"/>
    <mergeCell ref="A89:G89"/>
    <mergeCell ref="A1:H1"/>
    <mergeCell ref="A3:H3"/>
    <mergeCell ref="A6:H6"/>
    <mergeCell ref="A7:H7"/>
    <mergeCell ref="A61:G61"/>
    <mergeCell ref="A62:G62"/>
    <mergeCell ref="A63:G63"/>
    <mergeCell ref="A4:H4"/>
    <mergeCell ref="D8:E8"/>
    <mergeCell ref="D9:E9"/>
    <mergeCell ref="A159:G159"/>
    <mergeCell ref="A160:G160"/>
    <mergeCell ref="A161:G161"/>
    <mergeCell ref="A201:G201"/>
    <mergeCell ref="A202:G202"/>
  </mergeCells>
  <printOptions horizontalCentered="1"/>
  <pageMargins left="0.70866141732283472" right="0.51181102362204722" top="0.74803149606299213" bottom="0.74803149606299213" header="0.31496062992125984" footer="0.31496062992125984"/>
  <pageSetup scale="90" orientation="portrait" blackAndWhite="1" r:id="rId1"/>
  <headerFooter>
    <oddHeader>&amp;R&amp;"Arial,Regular"&amp;10Page &amp;P of  &amp;N</oddHeader>
  </headerFooter>
  <rowBreaks count="2" manualBreakCount="2">
    <brk id="209" max="7" man="1"/>
    <brk id="21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THALL</vt:lpstr>
      <vt:lpstr>Sheet1</vt:lpstr>
      <vt:lpstr>Summary!Print_Area</vt:lpstr>
      <vt:lpstr>THALL!Print_Area</vt:lpstr>
      <vt:lpstr>THALL!Print_Titles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majid khan</dc:creator>
  <cp:lastModifiedBy>Paul Kenyi</cp:lastModifiedBy>
  <cp:lastPrinted>2022-08-11T09:44:00Z</cp:lastPrinted>
  <dcterms:created xsi:type="dcterms:W3CDTF">2022-05-25T09:46:51Z</dcterms:created>
  <dcterms:modified xsi:type="dcterms:W3CDTF">2022-09-11T06:16:42Z</dcterms:modified>
</cp:coreProperties>
</file>