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9.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2.xml" ContentType="application/vnd.openxmlformats-officedocument.drawingml.chartshapes+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9.xml" ContentType="application/vnd.openxmlformats-officedocument.drawing+xml"/>
  <Override PartName="/xl/charts/chart2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Fanny\Desktop\UNHCR SENS V3 2019\Pre-Module\FR\Outils\Versions finales\"/>
    </mc:Choice>
  </mc:AlternateContent>
  <xr:revisionPtr revIDLastSave="0" documentId="13_ncr:1_{E7DE7C23-8A27-4D56-A8B5-19A8F7E8A729}" xr6:coauthVersionLast="45" xr6:coauthVersionMax="45" xr10:uidLastSave="{00000000-0000-0000-0000-000000000000}"/>
  <bookViews>
    <workbookView xWindow="-255" yWindow="13380" windowWidth="20730" windowHeight="11160" tabRatio="785" firstSheet="20" activeTab="21" xr2:uid="{00000000-000D-0000-FFFF-FFFF00000000}"/>
  </bookViews>
  <sheets>
    <sheet name="Taux de mortalite" sheetId="41" r:id="rId1"/>
    <sheet name="Top 5 Causes Morbidite" sheetId="45" r:id="rId2"/>
    <sheet name="Admissions Programme Nutrition" sheetId="43" r:id="rId3"/>
    <sheet name="Pyramide de population" sheetId="55" r:id="rId4"/>
    <sheet name="Graph Anemie Enfant 1" sheetId="11" r:id="rId5"/>
    <sheet name="Graph Anemie Enfant 2" sheetId="44" r:id="rId6"/>
    <sheet name="Graph Anemie Enfant 3" sheetId="12" r:id="rId7"/>
    <sheet name="Graph Anemie Enfant 3 (SRS)" sheetId="47" r:id="rId8"/>
    <sheet name="Graph Anemie Femme 1" sheetId="5" r:id="rId9"/>
    <sheet name="Graph Anemie Femme 2" sheetId="4" r:id="rId10"/>
    <sheet name="Graph Anemie Femme 2 (SRS)" sheetId="48" r:id="rId11"/>
    <sheet name="Graph Sante Reproductive" sheetId="53" r:id="rId12"/>
    <sheet name="Graph MAG et SAM" sheetId="15" r:id="rId13"/>
    <sheet name="Graph Retard de croissance" sheetId="39" r:id="rId14"/>
    <sheet name="Emaciation par age" sheetId="17" r:id="rId15"/>
    <sheet name="Retard de croissance par age" sheetId="16" r:id="rId16"/>
    <sheet name="WaSt par sexe" sheetId="56" r:id="rId17"/>
    <sheet name="WaSt par age" sheetId="58" r:id="rId18"/>
    <sheet name="Graph Rougeole &amp; Vit A" sheetId="14" r:id="rId19"/>
    <sheet name="Graph Deparasitage (optionnel)" sheetId="52" r:id="rId20"/>
    <sheet name="Graph Indicateurs ANJE" sheetId="49" r:id="rId21"/>
    <sheet name=" Graph Profiles SCA et rCSI" sheetId="60" r:id="rId22"/>
    <sheet name=" Graph SCA-N" sheetId="59" r:id="rId23"/>
    <sheet name="Graph Moustiquaire 1" sheetId="38" r:id="rId24"/>
    <sheet name="Graph Moustiquaire 2" sheetId="54" r:id="rId25"/>
    <sheet name="Graph Moustiquaire 3" sheetId="31" r:id="rId26"/>
    <sheet name="Options Additionnelles" sheetId="46" r:id="rId27"/>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58" l="1"/>
  <c r="E20" i="58"/>
  <c r="C20" i="58"/>
  <c r="D19" i="58"/>
  <c r="D15" i="58"/>
  <c r="E14" i="58"/>
  <c r="C14" i="58"/>
  <c r="D13" i="58"/>
  <c r="D21" i="56"/>
  <c r="E20" i="56"/>
  <c r="D20" i="56" s="1"/>
  <c r="C20" i="56"/>
  <c r="D19" i="56"/>
  <c r="D15" i="56"/>
  <c r="E14" i="56"/>
  <c r="D14" i="56"/>
  <c r="C14" i="56"/>
  <c r="D13" i="56"/>
  <c r="D20" i="58" l="1"/>
  <c r="D14" i="58"/>
  <c r="F29" i="47"/>
  <c r="F30" i="47" s="1"/>
  <c r="F32" i="47" s="1"/>
  <c r="G29" i="47"/>
  <c r="G30" i="47" s="1"/>
  <c r="G32" i="47" s="1"/>
  <c r="G31" i="47" l="1"/>
  <c r="G33" i="47" s="1"/>
  <c r="F31" i="47"/>
  <c r="F33" i="47" s="1"/>
  <c r="E19" i="55" l="1"/>
  <c r="E20" i="55"/>
  <c r="E21" i="55"/>
  <c r="E22" i="55"/>
  <c r="E23" i="55"/>
  <c r="E24" i="55"/>
  <c r="E25" i="55"/>
  <c r="E26" i="55"/>
  <c r="E27" i="55"/>
  <c r="E28" i="55"/>
  <c r="E29" i="55"/>
  <c r="E30" i="55"/>
  <c r="E31" i="55"/>
  <c r="E32" i="55"/>
  <c r="E33" i="55"/>
  <c r="E34" i="55"/>
  <c r="E35" i="55"/>
  <c r="E18" i="55"/>
  <c r="G27" i="54"/>
  <c r="F27" i="54"/>
  <c r="E27" i="54"/>
  <c r="D27" i="54"/>
  <c r="C27" i="54"/>
  <c r="G26" i="54"/>
  <c r="F26" i="54"/>
  <c r="E26" i="54"/>
  <c r="D26" i="54"/>
  <c r="C26" i="54"/>
  <c r="C23" i="53" l="1"/>
  <c r="H24" i="53"/>
  <c r="G24" i="53"/>
  <c r="F24" i="53"/>
  <c r="E24" i="53"/>
  <c r="D24" i="53"/>
  <c r="C24" i="53"/>
  <c r="H23" i="53"/>
  <c r="G23" i="53"/>
  <c r="F23" i="53"/>
  <c r="E23" i="53"/>
  <c r="D23" i="53"/>
  <c r="D23" i="49" l="1"/>
  <c r="E23" i="49"/>
  <c r="F23" i="49"/>
  <c r="G23" i="49"/>
  <c r="H23" i="49"/>
  <c r="I23" i="49"/>
  <c r="J23" i="49"/>
  <c r="K23" i="49"/>
  <c r="L23" i="49"/>
  <c r="M23" i="49"/>
  <c r="N23" i="49"/>
  <c r="C23" i="49"/>
  <c r="D22" i="49"/>
  <c r="E22" i="49"/>
  <c r="F22" i="49"/>
  <c r="G22" i="49"/>
  <c r="H22" i="49"/>
  <c r="I22" i="49"/>
  <c r="J22" i="49"/>
  <c r="K22" i="49"/>
  <c r="L22" i="49"/>
  <c r="M22" i="49"/>
  <c r="N22" i="49"/>
  <c r="C22" i="49"/>
  <c r="C27" i="52"/>
  <c r="C26" i="52"/>
  <c r="C28" i="14"/>
  <c r="C27" i="14"/>
  <c r="C22" i="14"/>
  <c r="C21" i="14"/>
  <c r="D24" i="4"/>
  <c r="E24" i="4"/>
  <c r="F24" i="4"/>
  <c r="G24" i="4"/>
  <c r="C24" i="4"/>
  <c r="D23" i="4"/>
  <c r="E23" i="4"/>
  <c r="F23" i="4"/>
  <c r="G23" i="4"/>
  <c r="C23" i="4"/>
  <c r="D25" i="5"/>
  <c r="E25" i="5"/>
  <c r="F25" i="5"/>
  <c r="G25" i="5"/>
  <c r="C25" i="5"/>
  <c r="D24" i="5"/>
  <c r="E24" i="5"/>
  <c r="F24" i="5"/>
  <c r="G24" i="5"/>
  <c r="C24" i="5"/>
  <c r="D24" i="12"/>
  <c r="E24" i="12"/>
  <c r="F24" i="12"/>
  <c r="G24" i="12"/>
  <c r="C24" i="12"/>
  <c r="D23" i="12"/>
  <c r="E23" i="12"/>
  <c r="F23" i="12"/>
  <c r="G23" i="12"/>
  <c r="C23" i="12"/>
  <c r="E25" i="11"/>
  <c r="C25" i="11"/>
  <c r="C24" i="11"/>
  <c r="E24" i="44"/>
  <c r="D24" i="44"/>
  <c r="D28" i="44"/>
  <c r="C28" i="44"/>
  <c r="B28" i="44"/>
  <c r="F29" i="44"/>
  <c r="E29" i="44"/>
  <c r="D29" i="44"/>
  <c r="C29" i="44"/>
  <c r="B29" i="44"/>
  <c r="B24" i="44"/>
  <c r="C24" i="44"/>
  <c r="F24" i="44"/>
  <c r="F28" i="44"/>
  <c r="E28" i="44"/>
  <c r="C23" i="44"/>
  <c r="D23" i="44"/>
  <c r="E23" i="44"/>
  <c r="F23" i="44"/>
  <c r="B23" i="44"/>
  <c r="D24" i="11"/>
  <c r="E24" i="11"/>
  <c r="F24" i="11"/>
  <c r="G24" i="11"/>
  <c r="D25" i="11"/>
  <c r="F25" i="11"/>
  <c r="G25" i="11"/>
  <c r="B55" i="46"/>
  <c r="B54" i="46"/>
  <c r="B42" i="46"/>
  <c r="B41" i="46"/>
  <c r="F55" i="46"/>
  <c r="E55" i="46"/>
  <c r="D55" i="46"/>
  <c r="C55" i="46"/>
  <c r="F54" i="46"/>
  <c r="E54" i="46"/>
  <c r="D54" i="46"/>
  <c r="C54" i="46"/>
  <c r="F42" i="46"/>
  <c r="E42" i="46"/>
  <c r="D42" i="46"/>
  <c r="C42" i="46"/>
  <c r="F41" i="46"/>
  <c r="E41" i="46"/>
  <c r="D41" i="46"/>
  <c r="C41" i="46"/>
  <c r="B29" i="46"/>
  <c r="B28" i="46"/>
  <c r="F29" i="46"/>
  <c r="E29" i="46"/>
  <c r="D29" i="46"/>
  <c r="C29" i="46"/>
  <c r="F28" i="46"/>
  <c r="E28" i="46"/>
  <c r="D28" i="46"/>
  <c r="C28" i="46"/>
  <c r="B50" i="46"/>
  <c r="B49" i="46"/>
  <c r="B37" i="46"/>
  <c r="C36" i="46"/>
  <c r="D36" i="46"/>
  <c r="E36" i="46"/>
  <c r="F36" i="46"/>
  <c r="B36" i="46"/>
  <c r="F50" i="46"/>
  <c r="E50" i="46"/>
  <c r="D50" i="46"/>
  <c r="C50" i="46"/>
  <c r="F49" i="46"/>
  <c r="E49" i="46"/>
  <c r="D49" i="46"/>
  <c r="C49" i="46"/>
  <c r="F37" i="46"/>
  <c r="E37" i="46"/>
  <c r="D37" i="46"/>
  <c r="C37" i="46"/>
  <c r="C24" i="46"/>
  <c r="D24" i="46"/>
  <c r="E24" i="46"/>
  <c r="F24" i="46"/>
  <c r="B24" i="46"/>
  <c r="C23" i="46"/>
  <c r="D23" i="46"/>
  <c r="E23" i="46"/>
  <c r="F23" i="46"/>
  <c r="B23" i="46"/>
  <c r="C27" i="15"/>
  <c r="C26" i="15"/>
  <c r="D36" i="39" l="1"/>
  <c r="E36" i="39"/>
  <c r="F36" i="39"/>
  <c r="G36" i="39"/>
  <c r="D37" i="39"/>
  <c r="E37" i="39"/>
  <c r="F37" i="39"/>
  <c r="G37" i="39"/>
  <c r="C31" i="39"/>
  <c r="C36" i="39"/>
  <c r="C37" i="39"/>
  <c r="F31" i="15"/>
  <c r="G31" i="15"/>
  <c r="F32" i="15"/>
  <c r="G32" i="15"/>
  <c r="E31" i="15"/>
  <c r="E32" i="15"/>
  <c r="D31" i="15"/>
  <c r="D32" i="15"/>
  <c r="C32" i="15"/>
  <c r="C31" i="15"/>
  <c r="G27" i="52" l="1"/>
  <c r="F27" i="52"/>
  <c r="E27" i="52"/>
  <c r="D27" i="52"/>
  <c r="G26" i="52"/>
  <c r="F26" i="52"/>
  <c r="E26" i="52"/>
  <c r="D26" i="52"/>
  <c r="F30" i="48" l="1"/>
  <c r="F31" i="48" s="1"/>
  <c r="F33" i="48" s="1"/>
  <c r="G30" i="48"/>
  <c r="G32" i="48" s="1"/>
  <c r="G34" i="48" s="1"/>
  <c r="C30" i="48"/>
  <c r="E30" i="48"/>
  <c r="E31" i="48" s="1"/>
  <c r="E33" i="48" s="1"/>
  <c r="D30" i="48"/>
  <c r="D31" i="48" s="1"/>
  <c r="D33" i="48" s="1"/>
  <c r="E29" i="47"/>
  <c r="E30" i="47" s="1"/>
  <c r="E32" i="47" s="1"/>
  <c r="D29" i="47"/>
  <c r="D30" i="47" s="1"/>
  <c r="D32" i="47" s="1"/>
  <c r="C29" i="47"/>
  <c r="D31" i="39"/>
  <c r="E31" i="39"/>
  <c r="F31" i="39"/>
  <c r="G31" i="39"/>
  <c r="C32" i="39"/>
  <c r="D32" i="39"/>
  <c r="E32" i="39"/>
  <c r="F32" i="39"/>
  <c r="G32" i="39"/>
  <c r="D26" i="15"/>
  <c r="E26" i="15"/>
  <c r="F26" i="15"/>
  <c r="G26" i="15"/>
  <c r="D27" i="15"/>
  <c r="E27" i="15"/>
  <c r="F27" i="15"/>
  <c r="G27" i="15"/>
  <c r="D21" i="14"/>
  <c r="E21" i="14"/>
  <c r="F21" i="14"/>
  <c r="G21" i="14"/>
  <c r="D22" i="14"/>
  <c r="E22" i="14"/>
  <c r="F22" i="14"/>
  <c r="G22" i="14"/>
  <c r="D27" i="14"/>
  <c r="E27" i="14"/>
  <c r="F27" i="14"/>
  <c r="G27" i="14"/>
  <c r="D28" i="14"/>
  <c r="E28" i="14"/>
  <c r="F28" i="14"/>
  <c r="G28" i="14"/>
  <c r="E31" i="47"/>
  <c r="E33" i="47" s="1"/>
  <c r="F32" i="48"/>
  <c r="F34" i="48" s="1"/>
  <c r="D32" i="48" l="1"/>
  <c r="D34" i="48" s="1"/>
  <c r="G31" i="48"/>
  <c r="G33" i="48" s="1"/>
  <c r="D31" i="47"/>
  <c r="D33" i="47" s="1"/>
  <c r="C32" i="48"/>
  <c r="C34" i="48" s="1"/>
  <c r="C31" i="48"/>
  <c r="C33" i="48" s="1"/>
  <c r="E32" i="48"/>
  <c r="E34" i="48" s="1"/>
  <c r="C31" i="47"/>
  <c r="C33" i="47" s="1"/>
  <c r="C30" i="47"/>
  <c r="C32" i="47" s="1"/>
</calcChain>
</file>

<file path=xl/sharedStrings.xml><?xml version="1.0" encoding="utf-8"?>
<sst xmlns="http://schemas.openxmlformats.org/spreadsheetml/2006/main" count="332" uniqueCount="161">
  <si>
    <t xml:space="preserve">                            </t>
  </si>
  <si>
    <t>%</t>
  </si>
  <si>
    <t>Hb &lt; 11g/dl</t>
  </si>
  <si>
    <t>Hb &lt; 10g/dl</t>
  </si>
  <si>
    <t>Sept</t>
  </si>
  <si>
    <t>Oct</t>
  </si>
  <si>
    <t>Nov</t>
  </si>
  <si>
    <t>Dec</t>
  </si>
  <si>
    <t>Jan</t>
  </si>
  <si>
    <t xml:space="preserve">MAM </t>
  </si>
  <si>
    <t>Hb &lt; 11g/dL</t>
  </si>
  <si>
    <t>Hb &lt; 10g/dL</t>
  </si>
  <si>
    <t xml:space="preserve">SE </t>
  </si>
  <si>
    <t>6-11m</t>
  </si>
  <si>
    <t>12-23m</t>
  </si>
  <si>
    <t>24-35m</t>
  </si>
  <si>
    <t>36-47m</t>
  </si>
  <si>
    <t>48-59m</t>
  </si>
  <si>
    <t>85+</t>
  </si>
  <si>
    <t>80-84</t>
  </si>
  <si>
    <t>75-79</t>
  </si>
  <si>
    <t>70-74</t>
  </si>
  <si>
    <t>0-4</t>
  </si>
  <si>
    <t>5-9</t>
  </si>
  <si>
    <t>10-14</t>
  </si>
  <si>
    <t>15-19</t>
  </si>
  <si>
    <t>20-24</t>
  </si>
  <si>
    <t>25-29</t>
  </si>
  <si>
    <t>30-34</t>
  </si>
  <si>
    <t>35-39</t>
  </si>
  <si>
    <t>40-44</t>
  </si>
  <si>
    <t>45-49</t>
  </si>
  <si>
    <t>50-54</t>
  </si>
  <si>
    <t>55-59</t>
  </si>
  <si>
    <t>60-64</t>
  </si>
  <si>
    <t>65-69</t>
  </si>
  <si>
    <t>Date de l'enquête</t>
  </si>
  <si>
    <t>Indicateur</t>
  </si>
  <si>
    <t>MAG (Standards OMS)</t>
  </si>
  <si>
    <t>MAS (Standards OMS)</t>
  </si>
  <si>
    <t>MAG Critique</t>
  </si>
  <si>
    <t>Groupe d'âge (mois)</t>
  </si>
  <si>
    <t>Emaciation modérée</t>
  </si>
  <si>
    <t>Emaciation sévère</t>
  </si>
  <si>
    <t>Retard de croissance global (Standards OMS)</t>
  </si>
  <si>
    <r>
      <t>Retard de croissance s</t>
    </r>
    <r>
      <rPr>
        <b/>
        <sz val="11"/>
        <rFont val="Calibri"/>
        <family val="2"/>
      </rPr>
      <t>évère</t>
    </r>
    <r>
      <rPr>
        <b/>
        <i/>
        <sz val="11"/>
        <rFont val="Calibri"/>
        <family val="2"/>
      </rPr>
      <t xml:space="preserve"> (Standards OMS)</t>
    </r>
  </si>
  <si>
    <t>Seuil Critique</t>
  </si>
  <si>
    <t>Retard de croissance modéré</t>
  </si>
  <si>
    <t>Retard de croissance sévère</t>
  </si>
  <si>
    <t>Vaccination anti-rougeole (9-59 m)</t>
  </si>
  <si>
    <t>Cible couverture vaccination rougeole</t>
  </si>
  <si>
    <r>
      <t>Suppl</t>
    </r>
    <r>
      <rPr>
        <b/>
        <sz val="11"/>
        <rFont val="Calibri"/>
        <family val="2"/>
      </rPr>
      <t>é</t>
    </r>
    <r>
      <rPr>
        <b/>
        <i/>
        <sz val="11"/>
        <rFont val="Calibri"/>
        <family val="2"/>
      </rPr>
      <t>mentation en vitamine A (6-59 m)</t>
    </r>
  </si>
  <si>
    <t>Cible couverture supplé. en vitamine A</t>
  </si>
  <si>
    <r>
      <t>D</t>
    </r>
    <r>
      <rPr>
        <b/>
        <sz val="11"/>
        <rFont val="Calibri"/>
        <family val="2"/>
      </rPr>
      <t>é</t>
    </r>
    <r>
      <rPr>
        <b/>
        <i/>
        <sz val="11"/>
        <rFont val="Calibri"/>
        <family val="2"/>
      </rPr>
      <t>parasitage (12-59 m ou 24-59 m)</t>
    </r>
  </si>
  <si>
    <t>Cible couverture déparasitage</t>
  </si>
  <si>
    <t>Anémie légère</t>
  </si>
  <si>
    <t>Anémie modérée</t>
  </si>
  <si>
    <t>Anémie sévère</t>
  </si>
  <si>
    <t>Anémie totale</t>
  </si>
  <si>
    <t>Prévalence élevée</t>
  </si>
  <si>
    <t>6 - 59 mois</t>
  </si>
  <si>
    <t>Moyenne Hb 6-59</t>
  </si>
  <si>
    <t>A UTILISER POUR LES ENQUETES AVEC ECHANTILLONAGE PAR GRAPPE</t>
  </si>
  <si>
    <r>
      <t>Donn</t>
    </r>
    <r>
      <rPr>
        <b/>
        <sz val="11"/>
        <rFont val="Calibri"/>
        <family val="2"/>
      </rPr>
      <t>é</t>
    </r>
    <r>
      <rPr>
        <b/>
        <sz val="11"/>
        <rFont val="Calibri"/>
        <family val="2"/>
      </rPr>
      <t>es de l'enquête (%)</t>
    </r>
  </si>
  <si>
    <t>Données de l'enquête (%)</t>
  </si>
  <si>
    <t>Moyenne Hb</t>
  </si>
  <si>
    <r>
      <t>Pr</t>
    </r>
    <r>
      <rPr>
        <b/>
        <sz val="11"/>
        <rFont val="Calibri"/>
        <family val="2"/>
      </rPr>
      <t>é</t>
    </r>
    <r>
      <rPr>
        <b/>
        <i/>
        <sz val="11"/>
        <rFont val="Calibri"/>
        <family val="2"/>
      </rPr>
      <t>valence</t>
    </r>
  </si>
  <si>
    <t>Actuellement enrôlée dans un programme de soins prénataux</t>
  </si>
  <si>
    <t xml:space="preserve">Recevant actuellement des comprimés de fer-acide folique </t>
  </si>
  <si>
    <t>Initiation opportune de l'allaitement</t>
  </si>
  <si>
    <t>Allaitement exclusif jusqu'à l'âge de 6 mois</t>
  </si>
  <si>
    <t>Consommation d'aliments riches ou enrichis en fer</t>
  </si>
  <si>
    <t>Alimentation au biberon</t>
  </si>
  <si>
    <t>6 - 23 mois</t>
  </si>
  <si>
    <r>
      <t>M</t>
    </r>
    <r>
      <rPr>
        <sz val="14"/>
        <color indexed="8"/>
        <rFont val="Calibri"/>
        <family val="2"/>
      </rPr>
      <t>énages possédant au moins une MILD</t>
    </r>
  </si>
  <si>
    <t>Ménages possédant au moins une MILD</t>
  </si>
  <si>
    <t>Ménages ne possédant pas de MILD</t>
  </si>
  <si>
    <t>Cible HCR</t>
  </si>
  <si>
    <t>MN possédant au moins une MILD</t>
  </si>
  <si>
    <t>24- 59 mois</t>
  </si>
  <si>
    <t>Données d'enquête (%)</t>
  </si>
  <si>
    <t>Population Totale</t>
  </si>
  <si>
    <t>Enfants &lt;5 ans</t>
  </si>
  <si>
    <t>Femmes Enceintes</t>
  </si>
  <si>
    <t>A dormi sous une moustiquaire (tous types)</t>
  </si>
  <si>
    <t>A dormi sous une MILD</t>
  </si>
  <si>
    <t>N'a pas dormi sous une moustiquaire</t>
  </si>
  <si>
    <t>Masculin</t>
  </si>
  <si>
    <t>Féminin</t>
  </si>
  <si>
    <r>
      <t>Age en ann</t>
    </r>
    <r>
      <rPr>
        <b/>
        <sz val="11"/>
        <rFont val="Calibri"/>
        <family val="2"/>
      </rPr>
      <t>é</t>
    </r>
    <r>
      <rPr>
        <b/>
        <i/>
        <sz val="11"/>
        <rFont val="Calibri"/>
        <family val="2"/>
      </rPr>
      <t>es</t>
    </r>
  </si>
  <si>
    <t>Admissions au sein des programmes de prise en charge de la malnutrition aigue</t>
  </si>
  <si>
    <t>MAS</t>
  </si>
  <si>
    <t>Années</t>
  </si>
  <si>
    <t>Mois</t>
  </si>
  <si>
    <t xml:space="preserve">Calculer les tendances mensuelles moyennes de la morbidité au cours de l'année </t>
  </si>
  <si>
    <t>Présentez les 5 principales causes de morbidité au cours de l'année.</t>
  </si>
  <si>
    <t>Cause Morbidité</t>
  </si>
  <si>
    <t>Cause Morbidité 1</t>
  </si>
  <si>
    <t>Cause Morbidité 2</t>
  </si>
  <si>
    <t>Cause Morbidité 3</t>
  </si>
  <si>
    <t>Cause Morbidité 4</t>
  </si>
  <si>
    <t>Cause Morbidité 5</t>
  </si>
  <si>
    <t>5 principales causes de morbidité chez les enfants de moins de 5 ans</t>
  </si>
  <si>
    <r>
      <t xml:space="preserve">précédant l'enquête en utilisant les données du </t>
    </r>
    <r>
      <rPr>
        <sz val="11"/>
        <rFont val="Calibri"/>
        <family val="2"/>
      </rPr>
      <t>SIS</t>
    </r>
    <r>
      <rPr>
        <sz val="11"/>
        <color indexed="8"/>
        <rFont val="Calibri"/>
        <family val="2"/>
      </rPr>
      <t xml:space="preserve">. </t>
    </r>
  </si>
  <si>
    <t>Année</t>
  </si>
  <si>
    <t xml:space="preserve">Taux de mortalité brute </t>
  </si>
  <si>
    <t xml:space="preserve">Taux de mortalité U5 </t>
  </si>
  <si>
    <t>Taux de mortalité Brute et chez les U5 (Dates - Dates)</t>
  </si>
  <si>
    <t>Mars</t>
  </si>
  <si>
    <t>Avril</t>
  </si>
  <si>
    <t>Mai</t>
  </si>
  <si>
    <t>Juin</t>
  </si>
  <si>
    <t>Juillet</t>
  </si>
  <si>
    <t>Aout</t>
  </si>
  <si>
    <t>Fev.</t>
  </si>
  <si>
    <t>Sept.</t>
  </si>
  <si>
    <t>Oct.</t>
  </si>
  <si>
    <t>Nov.</t>
  </si>
  <si>
    <t>Dec.</t>
  </si>
  <si>
    <t>Janv.</t>
  </si>
  <si>
    <t>ET</t>
  </si>
  <si>
    <r>
      <t xml:space="preserve">Taille </t>
    </r>
    <r>
      <rPr>
        <sz val="11"/>
        <rFont val="Calibri"/>
        <family val="2"/>
      </rPr>
      <t>échantillon Anémie</t>
    </r>
  </si>
  <si>
    <t>A UTILISER POUR LES ENQUETES AVEC ECHANTILLONAGE</t>
  </si>
  <si>
    <t>ALEATOIRE SIMPLE/SYSTEMATIQUE</t>
  </si>
  <si>
    <t>SIS = Système d'Informations de Santé du HCR</t>
  </si>
  <si>
    <t>Fev</t>
  </si>
  <si>
    <t>Bar d'erreur négative</t>
  </si>
  <si>
    <t>Bar d'erreur positive</t>
  </si>
  <si>
    <t>IC 95% inférieur</t>
  </si>
  <si>
    <t>IC 95% supérieur</t>
  </si>
  <si>
    <t>IC 95% inférieur Hb &lt; 11 g/dL</t>
  </si>
  <si>
    <t>IC 95% supérieur Hb &lt; 11 g/dL</t>
  </si>
  <si>
    <t>Bar d'erreur négative &lt; 11 g/dL</t>
  </si>
  <si>
    <t>Bar d'erreur positive &lt; 11 g/dL</t>
  </si>
  <si>
    <t>IC 95% inférieur Hb &lt; 10 g/dL</t>
  </si>
  <si>
    <t>IC 95% supérieur Hb &lt; 10 g/dL</t>
  </si>
  <si>
    <t>Bar d'erreur négative &lt; 10 g/dL</t>
  </si>
  <si>
    <t>Bar d'erreur positive &lt; 10 g/dL</t>
  </si>
  <si>
    <t>Dates de l'enquête</t>
  </si>
  <si>
    <r>
      <t>Seuil S</t>
    </r>
    <r>
      <rPr>
        <b/>
        <sz val="11"/>
        <rFont val="Calibri"/>
        <family val="2"/>
      </rPr>
      <t>é</t>
    </r>
    <r>
      <rPr>
        <b/>
        <i/>
        <sz val="11"/>
        <rFont val="Calibri"/>
        <family val="2"/>
      </rPr>
      <t>rieux</t>
    </r>
  </si>
  <si>
    <t>MAG Sérieuse</t>
  </si>
  <si>
    <t>Total</t>
  </si>
  <si>
    <t>Filles</t>
  </si>
  <si>
    <t>Garçons</t>
  </si>
  <si>
    <t>Emaciation</t>
  </si>
  <si>
    <t>Pas d'émaciation</t>
  </si>
  <si>
    <t>Retard de croissance</t>
  </si>
  <si>
    <t>Pas de retard de croissance</t>
  </si>
  <si>
    <t>6-23 mois</t>
  </si>
  <si>
    <t>24-59 mois</t>
  </si>
  <si>
    <t>Aliments riches en protéines</t>
  </si>
  <si>
    <t>Aliments riches en vitamine A</t>
  </si>
  <si>
    <t>Aliments riches en fer héminique</t>
  </si>
  <si>
    <r>
      <t>Jamais consomm</t>
    </r>
    <r>
      <rPr>
        <b/>
        <sz val="11"/>
        <rFont val="Calibri"/>
        <family val="2"/>
      </rPr>
      <t>é</t>
    </r>
    <r>
      <rPr>
        <b/>
        <i/>
        <sz val="11"/>
        <rFont val="Calibri"/>
        <family val="2"/>
      </rPr>
      <t xml:space="preserve"> (0 fois)</t>
    </r>
  </si>
  <si>
    <t>Consommé parfois (1-6 fois)</t>
  </si>
  <si>
    <t>Consommé au moins quotidiennement (7 fois ou plus)</t>
  </si>
  <si>
    <r>
      <t>Date de l'enqu</t>
    </r>
    <r>
      <rPr>
        <b/>
        <sz val="11"/>
        <rFont val="Calibri"/>
        <family val="2"/>
        <scheme val="minor"/>
      </rPr>
      <t>ê</t>
    </r>
    <r>
      <rPr>
        <b/>
        <sz val="11"/>
        <rFont val="Calibri"/>
        <family val="2"/>
      </rPr>
      <t>te</t>
    </r>
  </si>
  <si>
    <t>Conso. alimentaire acceptable</t>
  </si>
  <si>
    <t>Conso. alimentaire limite</t>
  </si>
  <si>
    <t>Conso. alimentaire faible</t>
  </si>
  <si>
    <t>Moyenne rCSI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</si>
</sst>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
    <numFmt numFmtId="168" formatCode="[$-409]mmm\-yy;@"/>
    <numFmt numFmtId="169" formatCode="[$-40C]mmm\-yy;@"/>
  </numFmts>
  <fonts count="31" x14ac:knownFonts="1">
    <font>
      <sz val="10"/>
      <name val="Arial"/>
    </font>
    <font>
      <sz val="11"/>
      <color theme="1"/>
      <name val="Calibri"/>
      <family val="2"/>
      <scheme val="minor"/>
    </font>
    <font>
      <sz val="11"/>
      <color indexed="8"/>
      <name val="Calibri"/>
      <family val="2"/>
    </font>
    <font>
      <sz val="11"/>
      <color indexed="8"/>
      <name val="Calibri"/>
      <family val="2"/>
    </font>
    <font>
      <sz val="8"/>
      <name val="Arial"/>
      <family val="2"/>
    </font>
    <font>
      <b/>
      <sz val="10"/>
      <name val="Arial"/>
      <family val="2"/>
    </font>
    <font>
      <sz val="9"/>
      <color indexed="8"/>
      <name val="Arial"/>
      <family val="2"/>
    </font>
    <font>
      <sz val="14"/>
      <color indexed="8"/>
      <name val="Arial"/>
      <family val="2"/>
    </font>
    <font>
      <sz val="10"/>
      <name val="Arial"/>
      <family val="2"/>
    </font>
    <font>
      <sz val="10"/>
      <color indexed="8"/>
      <name val="Arial"/>
      <family val="2"/>
    </font>
    <font>
      <b/>
      <sz val="11"/>
      <color indexed="8"/>
      <name val="Calibri"/>
      <family val="2"/>
    </font>
    <font>
      <sz val="10"/>
      <name val="Calibri"/>
      <family val="2"/>
    </font>
    <font>
      <b/>
      <sz val="11"/>
      <name val="Calibri"/>
      <family val="2"/>
    </font>
    <font>
      <sz val="11"/>
      <name val="Calibri"/>
      <family val="2"/>
    </font>
    <font>
      <b/>
      <i/>
      <sz val="11"/>
      <name val="Calibri"/>
      <family val="2"/>
    </font>
    <font>
      <sz val="11"/>
      <color indexed="8"/>
      <name val="Calibri"/>
      <family val="2"/>
    </font>
    <font>
      <sz val="11"/>
      <color indexed="9"/>
      <name val="Calibri"/>
      <family val="2"/>
    </font>
    <font>
      <sz val="10"/>
      <name val="Arial"/>
      <family val="2"/>
    </font>
    <font>
      <sz val="11"/>
      <color indexed="10"/>
      <name val="Calibri"/>
      <family val="2"/>
    </font>
    <font>
      <sz val="22"/>
      <color indexed="10"/>
      <name val="Calibri"/>
      <family val="2"/>
    </font>
    <font>
      <b/>
      <sz val="12"/>
      <name val="Calibri"/>
      <family val="2"/>
    </font>
    <font>
      <sz val="10"/>
      <name val="Calibri"/>
      <family val="2"/>
    </font>
    <font>
      <sz val="11"/>
      <name val="Calibri"/>
      <family val="2"/>
    </font>
    <font>
      <b/>
      <sz val="11"/>
      <name val="Calibri"/>
      <family val="2"/>
    </font>
    <font>
      <sz val="11"/>
      <color indexed="8"/>
      <name val="Calibri"/>
      <family val="2"/>
    </font>
    <font>
      <b/>
      <sz val="14"/>
      <color indexed="10"/>
      <name val="Calibri"/>
      <family val="2"/>
    </font>
    <font>
      <b/>
      <sz val="11"/>
      <color rgb="FFFF0000"/>
      <name val="Calibri"/>
      <family val="2"/>
    </font>
    <font>
      <b/>
      <sz val="11"/>
      <color theme="1"/>
      <name val="Calibri"/>
      <family val="2"/>
      <scheme val="minor"/>
    </font>
    <font>
      <sz val="14"/>
      <color indexed="8"/>
      <name val="Calibri"/>
      <family val="2"/>
    </font>
    <font>
      <b/>
      <sz val="14"/>
      <color rgb="FFFF0000"/>
      <name val="Calibri"/>
      <family val="2"/>
    </font>
    <font>
      <b/>
      <sz val="11"/>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1">
    <border>
      <left/>
      <right/>
      <top/>
      <bottom/>
      <diagonal/>
    </border>
  </borders>
  <cellStyleXfs count="8">
    <xf numFmtId="0" fontId="0" fillId="0" borderId="0"/>
    <xf numFmtId="0" fontId="8" fillId="0" borderId="0"/>
    <xf numFmtId="0" fontId="9" fillId="0" borderId="0"/>
    <xf numFmtId="0" fontId="3" fillId="0" borderId="0"/>
    <xf numFmtId="0" fontId="2" fillId="0" borderId="0"/>
    <xf numFmtId="9" fontId="17" fillId="0" borderId="0" applyFont="0" applyFill="0" applyBorder="0" applyAlignment="0" applyProtection="0"/>
    <xf numFmtId="0" fontId="8" fillId="0" borderId="0"/>
    <xf numFmtId="0" fontId="1" fillId="0" borderId="0"/>
  </cellStyleXfs>
  <cellXfs count="173">
    <xf numFmtId="0" fontId="0" fillId="0" borderId="0" xfId="0"/>
    <xf numFmtId="164" fontId="0" fillId="0" borderId="0" xfId="0" applyNumberFormat="1"/>
    <xf numFmtId="165" fontId="0" fillId="0" borderId="0" xfId="0" applyNumberFormat="1"/>
    <xf numFmtId="2" fontId="0" fillId="0" borderId="0" xfId="0" applyNumberFormat="1"/>
    <xf numFmtId="164" fontId="0" fillId="0" borderId="0" xfId="0" applyNumberFormat="1" applyFill="1"/>
    <xf numFmtId="0" fontId="0" fillId="0" borderId="0" xfId="0" applyFill="1"/>
    <xf numFmtId="0" fontId="5" fillId="0" borderId="0" xfId="0" applyFont="1" applyFill="1"/>
    <xf numFmtId="0" fontId="5" fillId="0" borderId="0" xfId="0" applyFont="1" applyFill="1" applyAlignment="1"/>
    <xf numFmtId="17" fontId="0" fillId="0" borderId="0" xfId="0" applyNumberFormat="1" applyFill="1"/>
    <xf numFmtId="0" fontId="2" fillId="0" borderId="0" xfId="4"/>
    <xf numFmtId="0" fontId="6" fillId="0" borderId="0" xfId="4" applyFont="1"/>
    <xf numFmtId="0" fontId="6" fillId="0" borderId="0" xfId="4" applyFont="1" applyAlignment="1">
      <alignment vertical="center"/>
    </xf>
    <xf numFmtId="0" fontId="7" fillId="0" borderId="0" xfId="4" applyFont="1"/>
    <xf numFmtId="0" fontId="11" fillId="0" borderId="0" xfId="0" applyFont="1"/>
    <xf numFmtId="164" fontId="11" fillId="0" borderId="0" xfId="0" applyNumberFormat="1" applyFont="1"/>
    <xf numFmtId="0" fontId="12" fillId="2" borderId="0" xfId="0" applyFont="1" applyFill="1"/>
    <xf numFmtId="0" fontId="13" fillId="2" borderId="0" xfId="0" applyFont="1" applyFill="1"/>
    <xf numFmtId="17" fontId="13" fillId="3" borderId="0" xfId="0" applyNumberFormat="1" applyFont="1" applyFill="1"/>
    <xf numFmtId="0" fontId="14" fillId="2" borderId="0" xfId="0" applyFont="1" applyFill="1"/>
    <xf numFmtId="164" fontId="13" fillId="3" borderId="0" xfId="0" applyNumberFormat="1" applyFont="1" applyFill="1" applyAlignment="1">
      <alignment horizontal="right"/>
    </xf>
    <xf numFmtId="164" fontId="13" fillId="3" borderId="0" xfId="0" applyNumberFormat="1" applyFont="1" applyFill="1"/>
    <xf numFmtId="0" fontId="13" fillId="3" borderId="0" xfId="0" applyFont="1" applyFill="1" applyAlignment="1">
      <alignment horizontal="right"/>
    </xf>
    <xf numFmtId="0" fontId="13" fillId="3" borderId="0" xfId="0" applyFont="1" applyFill="1"/>
    <xf numFmtId="1" fontId="13" fillId="2" borderId="0" xfId="0" applyNumberFormat="1" applyFont="1" applyFill="1"/>
    <xf numFmtId="165" fontId="11" fillId="0" borderId="0" xfId="0" applyNumberFormat="1" applyFont="1"/>
    <xf numFmtId="2" fontId="11" fillId="0" borderId="0" xfId="0" applyNumberFormat="1" applyFont="1"/>
    <xf numFmtId="0" fontId="12" fillId="2" borderId="0" xfId="0" applyFont="1" applyFill="1" applyAlignment="1"/>
    <xf numFmtId="164" fontId="13" fillId="0" borderId="0" xfId="0" applyNumberFormat="1" applyFont="1"/>
    <xf numFmtId="0" fontId="13" fillId="0" borderId="0" xfId="0" applyFont="1"/>
    <xf numFmtId="17" fontId="13" fillId="0" borderId="0" xfId="0" applyNumberFormat="1" applyFont="1"/>
    <xf numFmtId="0" fontId="13" fillId="0" borderId="0" xfId="0" applyFont="1" applyFill="1"/>
    <xf numFmtId="165" fontId="13" fillId="0" borderId="0" xfId="0" applyNumberFormat="1" applyFont="1"/>
    <xf numFmtId="2" fontId="13" fillId="0" borderId="0" xfId="0" applyNumberFormat="1" applyFont="1"/>
    <xf numFmtId="164" fontId="13" fillId="0" borderId="0" xfId="0" applyNumberFormat="1" applyFont="1" applyFill="1"/>
    <xf numFmtId="0" fontId="15" fillId="0" borderId="0" xfId="3" applyFont="1"/>
    <xf numFmtId="0" fontId="15" fillId="0" borderId="0" xfId="3" applyFont="1" applyAlignment="1">
      <alignment vertical="center"/>
    </xf>
    <xf numFmtId="2" fontId="13" fillId="0" borderId="0" xfId="0" applyNumberFormat="1" applyFont="1" applyFill="1"/>
    <xf numFmtId="17" fontId="14" fillId="2" borderId="0" xfId="0" quotePrefix="1" applyNumberFormat="1" applyFont="1" applyFill="1"/>
    <xf numFmtId="0" fontId="12" fillId="2" borderId="0" xfId="0" quotePrefix="1" applyFont="1" applyFill="1"/>
    <xf numFmtId="0" fontId="16" fillId="0" borderId="0" xfId="0" applyFont="1" applyFill="1"/>
    <xf numFmtId="17" fontId="13" fillId="3" borderId="0" xfId="0" applyNumberFormat="1" applyFont="1" applyFill="1" applyAlignment="1">
      <alignment horizontal="center"/>
    </xf>
    <xf numFmtId="164" fontId="13" fillId="3" borderId="0" xfId="0" applyNumberFormat="1" applyFont="1" applyFill="1" applyAlignment="1">
      <alignment horizontal="center"/>
    </xf>
    <xf numFmtId="0" fontId="0" fillId="0" borderId="0" xfId="0" applyBorder="1"/>
    <xf numFmtId="0" fontId="8" fillId="0" borderId="0" xfId="1" applyBorder="1"/>
    <xf numFmtId="2" fontId="8" fillId="0" borderId="0" xfId="1" applyNumberFormat="1" applyBorder="1"/>
    <xf numFmtId="1" fontId="13" fillId="3" borderId="0" xfId="0" applyNumberFormat="1" applyFont="1" applyFill="1"/>
    <xf numFmtId="0" fontId="12" fillId="2" borderId="0" xfId="0" applyFont="1" applyFill="1" applyAlignment="1">
      <alignment horizontal="center"/>
    </xf>
    <xf numFmtId="1" fontId="13" fillId="3" borderId="0" xfId="0" applyNumberFormat="1" applyFont="1" applyFill="1" applyAlignment="1">
      <alignment horizontal="center"/>
    </xf>
    <xf numFmtId="164" fontId="15" fillId="0" borderId="0" xfId="3" applyNumberFormat="1" applyFont="1"/>
    <xf numFmtId="1" fontId="13" fillId="0" borderId="0" xfId="0" applyNumberFormat="1" applyFont="1" applyFill="1"/>
    <xf numFmtId="164" fontId="15" fillId="0" borderId="0" xfId="3" applyNumberFormat="1" applyFont="1" applyFill="1" applyAlignment="1">
      <alignment vertical="center"/>
    </xf>
    <xf numFmtId="9" fontId="0" fillId="0" borderId="0" xfId="5" applyFont="1" applyFill="1"/>
    <xf numFmtId="17" fontId="0" fillId="0" borderId="0" xfId="0" quotePrefix="1" applyNumberFormat="1" applyFill="1" applyAlignment="1"/>
    <xf numFmtId="17" fontId="0" fillId="0" borderId="0" xfId="5" quotePrefix="1" applyNumberFormat="1" applyFont="1" applyFill="1" applyAlignment="1">
      <alignment vertical="center"/>
    </xf>
    <xf numFmtId="0" fontId="19" fillId="0" borderId="0" xfId="0" applyFont="1"/>
    <xf numFmtId="0" fontId="18" fillId="0" borderId="0" xfId="0" applyFont="1"/>
    <xf numFmtId="0" fontId="0" fillId="0" borderId="0" xfId="0" applyFill="1" applyAlignment="1"/>
    <xf numFmtId="0" fontId="20" fillId="0" borderId="0" xfId="0" applyFont="1"/>
    <xf numFmtId="0" fontId="0" fillId="0" borderId="0" xfId="0" quotePrefix="1" applyFill="1" applyAlignment="1"/>
    <xf numFmtId="164" fontId="15" fillId="0" borderId="0" xfId="0" applyNumberFormat="1" applyFont="1" applyFill="1"/>
    <xf numFmtId="0" fontId="0" fillId="0" borderId="0" xfId="0" applyFill="1" applyAlignment="1">
      <alignment horizontal="center"/>
    </xf>
    <xf numFmtId="166" fontId="13" fillId="3" borderId="0" xfId="0" applyNumberFormat="1" applyFont="1" applyFill="1"/>
    <xf numFmtId="9" fontId="0" fillId="0" borderId="0" xfId="5" applyFont="1" applyFill="1" applyAlignment="1"/>
    <xf numFmtId="0" fontId="10" fillId="2" borderId="0" xfId="3" applyFont="1" applyFill="1"/>
    <xf numFmtId="0" fontId="10" fillId="2" borderId="0" xfId="3" applyFont="1" applyFill="1" applyAlignment="1">
      <alignment horizontal="center"/>
    </xf>
    <xf numFmtId="164" fontId="21" fillId="0" borderId="0" xfId="0" applyNumberFormat="1" applyFont="1"/>
    <xf numFmtId="0" fontId="21" fillId="0" borderId="0" xfId="0" applyFont="1"/>
    <xf numFmtId="0" fontId="22" fillId="2" borderId="0" xfId="0" applyFont="1" applyFill="1"/>
    <xf numFmtId="17" fontId="22" fillId="3" borderId="0" xfId="0" applyNumberFormat="1" applyFont="1" applyFill="1"/>
    <xf numFmtId="0" fontId="22" fillId="3" borderId="0" xfId="0" applyFont="1" applyFill="1"/>
    <xf numFmtId="164" fontId="22" fillId="3" borderId="0" xfId="0" applyNumberFormat="1" applyFont="1" applyFill="1"/>
    <xf numFmtId="2" fontId="22" fillId="3" borderId="0" xfId="0" applyNumberFormat="1" applyFont="1" applyFill="1"/>
    <xf numFmtId="1" fontId="22" fillId="3" borderId="0" xfId="0" applyNumberFormat="1" applyFont="1" applyFill="1"/>
    <xf numFmtId="165" fontId="24" fillId="2" borderId="0" xfId="0" applyNumberFormat="1" applyFont="1" applyFill="1"/>
    <xf numFmtId="164" fontId="24" fillId="2" borderId="0" xfId="0" applyNumberFormat="1" applyFont="1" applyFill="1"/>
    <xf numFmtId="0" fontId="23" fillId="2" borderId="0" xfId="0" applyFont="1" applyFill="1" applyAlignment="1"/>
    <xf numFmtId="164" fontId="22" fillId="2" borderId="0" xfId="0" applyNumberFormat="1" applyFont="1" applyFill="1"/>
    <xf numFmtId="0" fontId="14" fillId="0" borderId="0" xfId="0" applyFont="1" applyFill="1"/>
    <xf numFmtId="164" fontId="13" fillId="0" borderId="0" xfId="0" applyNumberFormat="1" applyFont="1" applyFill="1" applyAlignment="1">
      <alignment horizontal="right"/>
    </xf>
    <xf numFmtId="17" fontId="13" fillId="0" borderId="0" xfId="0" applyNumberFormat="1" applyFont="1" applyFill="1"/>
    <xf numFmtId="0" fontId="13" fillId="0" borderId="0" xfId="0" applyFont="1" applyFill="1" applyAlignment="1">
      <alignment horizontal="right"/>
    </xf>
    <xf numFmtId="0" fontId="24" fillId="2" borderId="0" xfId="4" applyFont="1" applyFill="1"/>
    <xf numFmtId="0" fontId="24" fillId="2" borderId="0" xfId="4" applyFont="1" applyFill="1" applyAlignment="1">
      <alignment horizontal="center"/>
    </xf>
    <xf numFmtId="164" fontId="24" fillId="3" borderId="0" xfId="4" applyNumberFormat="1" applyFont="1" applyFill="1"/>
    <xf numFmtId="164" fontId="24" fillId="3" borderId="0" xfId="4" applyNumberFormat="1" applyFont="1" applyFill="1" applyAlignment="1">
      <alignment vertical="center"/>
    </xf>
    <xf numFmtId="0" fontId="25" fillId="0" borderId="0" xfId="0" applyFont="1"/>
    <xf numFmtId="164" fontId="13" fillId="0" borderId="0" xfId="0" applyNumberFormat="1" applyFont="1" applyFill="1" applyAlignment="1">
      <alignment horizontal="center"/>
    </xf>
    <xf numFmtId="0" fontId="13" fillId="0" borderId="0" xfId="0" applyFont="1" applyFill="1" applyAlignment="1">
      <alignment horizontal="center"/>
    </xf>
    <xf numFmtId="0" fontId="12" fillId="0" borderId="0" xfId="0" applyFont="1" applyFill="1"/>
    <xf numFmtId="0" fontId="12" fillId="0" borderId="0" xfId="0" applyFont="1" applyFill="1" applyAlignment="1"/>
    <xf numFmtId="17" fontId="13" fillId="0" borderId="0" xfId="0" applyNumberFormat="1" applyFont="1" applyFill="1" applyAlignment="1">
      <alignment horizontal="center"/>
    </xf>
    <xf numFmtId="167" fontId="15" fillId="3" borderId="0" xfId="3" applyNumberFormat="1" applyFont="1" applyFill="1" applyAlignment="1">
      <alignment vertical="center"/>
    </xf>
    <xf numFmtId="0" fontId="23" fillId="0" borderId="0" xfId="0" applyFont="1" applyFill="1"/>
    <xf numFmtId="0" fontId="23" fillId="0" borderId="0" xfId="0" applyFont="1" applyFill="1" applyAlignment="1"/>
    <xf numFmtId="0" fontId="22" fillId="0" borderId="0" xfId="0" applyFont="1" applyFill="1"/>
    <xf numFmtId="17" fontId="22" fillId="0" borderId="0" xfId="0" applyNumberFormat="1" applyFont="1" applyFill="1"/>
    <xf numFmtId="164" fontId="22" fillId="0" borderId="0" xfId="0" applyNumberFormat="1" applyFont="1" applyFill="1"/>
    <xf numFmtId="17" fontId="14" fillId="0" borderId="0" xfId="0" quotePrefix="1" applyNumberFormat="1" applyFont="1" applyFill="1"/>
    <xf numFmtId="166" fontId="13" fillId="0" borderId="0" xfId="0" applyNumberFormat="1" applyFont="1" applyFill="1"/>
    <xf numFmtId="166" fontId="15" fillId="0" borderId="0" xfId="0" applyNumberFormat="1" applyFont="1" applyFill="1"/>
    <xf numFmtId="0" fontId="14" fillId="2" borderId="0" xfId="0" applyFont="1" applyFill="1" applyBorder="1"/>
    <xf numFmtId="164" fontId="13" fillId="3" borderId="0" xfId="0" applyNumberFormat="1" applyFont="1" applyFill="1" applyBorder="1" applyAlignment="1">
      <alignment horizontal="right"/>
    </xf>
    <xf numFmtId="164" fontId="13" fillId="3" borderId="0" xfId="0" applyNumberFormat="1" applyFont="1" applyFill="1" applyBorder="1"/>
    <xf numFmtId="0" fontId="13" fillId="3" borderId="0" xfId="0" applyFont="1" applyFill="1" applyBorder="1" applyAlignment="1">
      <alignment horizontal="right"/>
    </xf>
    <xf numFmtId="168" fontId="13" fillId="3" borderId="0" xfId="0" applyNumberFormat="1" applyFont="1" applyFill="1"/>
    <xf numFmtId="164" fontId="26" fillId="0" borderId="0" xfId="0" applyNumberFormat="1" applyFont="1" applyFill="1"/>
    <xf numFmtId="0" fontId="13" fillId="0" borderId="0" xfId="7" applyFont="1"/>
    <xf numFmtId="17" fontId="13" fillId="0" borderId="0" xfId="7" applyNumberFormat="1" applyFont="1"/>
    <xf numFmtId="0" fontId="14" fillId="2" borderId="0" xfId="7" applyFont="1" applyFill="1" applyBorder="1"/>
    <xf numFmtId="164" fontId="13" fillId="3" borderId="0" xfId="7" applyNumberFormat="1" applyFont="1" applyFill="1" applyBorder="1" applyAlignment="1">
      <alignment horizontal="right"/>
    </xf>
    <xf numFmtId="164" fontId="13" fillId="3" borderId="0" xfId="7" applyNumberFormat="1" applyFont="1" applyFill="1" applyBorder="1"/>
    <xf numFmtId="164" fontId="13" fillId="0" borderId="0" xfId="7" applyNumberFormat="1" applyFont="1"/>
    <xf numFmtId="0" fontId="13" fillId="3" borderId="0" xfId="7" applyFont="1" applyFill="1" applyBorder="1" applyAlignment="1">
      <alignment horizontal="right"/>
    </xf>
    <xf numFmtId="164" fontId="13" fillId="2" borderId="0" xfId="7" applyNumberFormat="1" applyFont="1" applyFill="1" applyBorder="1"/>
    <xf numFmtId="0" fontId="14" fillId="0" borderId="0" xfId="7" applyFont="1" applyFill="1"/>
    <xf numFmtId="164" fontId="13" fillId="0" borderId="0" xfId="7" applyNumberFormat="1" applyFont="1" applyFill="1" applyAlignment="1">
      <alignment horizontal="right"/>
    </xf>
    <xf numFmtId="164" fontId="13" fillId="0" borderId="0" xfId="7" applyNumberFormat="1" applyFont="1" applyFill="1"/>
    <xf numFmtId="17" fontId="13" fillId="0" borderId="0" xfId="7" applyNumberFormat="1" applyFont="1" applyFill="1"/>
    <xf numFmtId="0" fontId="13" fillId="0" borderId="0" xfId="7" applyFont="1" applyFill="1" applyAlignment="1">
      <alignment horizontal="right"/>
    </xf>
    <xf numFmtId="0" fontId="27" fillId="0" borderId="0" xfId="7" applyFont="1"/>
    <xf numFmtId="0" fontId="13" fillId="0" borderId="0" xfId="7" applyFont="1" applyFill="1"/>
    <xf numFmtId="164" fontId="13" fillId="2" borderId="0" xfId="0" applyNumberFormat="1" applyFont="1" applyFill="1"/>
    <xf numFmtId="2" fontId="13" fillId="2" borderId="0" xfId="0" applyNumberFormat="1" applyFont="1" applyFill="1"/>
    <xf numFmtId="164" fontId="13" fillId="2" borderId="0" xfId="0" applyNumberFormat="1" applyFont="1" applyFill="1" applyBorder="1"/>
    <xf numFmtId="49" fontId="13" fillId="2" borderId="0" xfId="0" applyNumberFormat="1" applyFont="1" applyFill="1"/>
    <xf numFmtId="168" fontId="13" fillId="4" borderId="0" xfId="0" applyNumberFormat="1" applyFont="1" applyFill="1"/>
    <xf numFmtId="164" fontId="13" fillId="4" borderId="0" xfId="0" applyNumberFormat="1" applyFont="1" applyFill="1"/>
    <xf numFmtId="169" fontId="13" fillId="3" borderId="0" xfId="0" applyNumberFormat="1" applyFont="1" applyFill="1"/>
    <xf numFmtId="0" fontId="14" fillId="2" borderId="0" xfId="0" applyFont="1" applyFill="1" applyAlignment="1">
      <alignment wrapText="1"/>
    </xf>
    <xf numFmtId="0" fontId="13" fillId="2" borderId="0" xfId="0" applyFont="1" applyFill="1" applyAlignment="1">
      <alignment wrapText="1"/>
    </xf>
    <xf numFmtId="169" fontId="22" fillId="3" borderId="0" xfId="0" applyNumberFormat="1" applyFont="1" applyFill="1"/>
    <xf numFmtId="169" fontId="12" fillId="3" borderId="0" xfId="7" applyNumberFormat="1" applyFont="1" applyFill="1" applyBorder="1" applyAlignment="1">
      <alignment horizontal="center"/>
    </xf>
    <xf numFmtId="169" fontId="12" fillId="3" borderId="0" xfId="0" applyNumberFormat="1" applyFont="1" applyFill="1" applyBorder="1" applyAlignment="1">
      <alignment horizontal="center"/>
    </xf>
    <xf numFmtId="0" fontId="2" fillId="2" borderId="0" xfId="4" applyFont="1" applyFill="1"/>
    <xf numFmtId="0" fontId="2" fillId="2" borderId="0" xfId="4" applyFont="1" applyFill="1" applyAlignment="1">
      <alignment vertical="center"/>
    </xf>
    <xf numFmtId="0" fontId="12" fillId="2" borderId="0" xfId="0" applyFont="1" applyFill="1" applyAlignment="1">
      <alignment horizontal="center" vertical="center" wrapText="1"/>
    </xf>
    <xf numFmtId="17" fontId="13" fillId="3" borderId="0" xfId="0" applyNumberFormat="1" applyFont="1" applyFill="1" applyAlignment="1">
      <alignment horizontal="center" vertical="center"/>
    </xf>
    <xf numFmtId="0" fontId="2" fillId="0" borderId="0" xfId="0" applyFont="1"/>
    <xf numFmtId="0" fontId="2" fillId="0" borderId="0" xfId="3" applyFont="1" applyAlignment="1">
      <alignment vertical="center"/>
    </xf>
    <xf numFmtId="0" fontId="10" fillId="0" borderId="0" xfId="3" applyFont="1"/>
    <xf numFmtId="164" fontId="2" fillId="3" borderId="0" xfId="3" applyNumberFormat="1" applyFont="1" applyFill="1" applyAlignment="1">
      <alignment vertical="center"/>
    </xf>
    <xf numFmtId="49" fontId="13" fillId="3" borderId="0" xfId="0" applyNumberFormat="1" applyFont="1" applyFill="1"/>
    <xf numFmtId="0" fontId="29" fillId="0" borderId="0" xfId="0" applyFont="1"/>
    <xf numFmtId="0" fontId="13" fillId="2" borderId="0" xfId="6" applyFont="1" applyFill="1" applyBorder="1"/>
    <xf numFmtId="17" fontId="13" fillId="2" borderId="0" xfId="6" applyNumberFormat="1" applyFont="1" applyFill="1" applyBorder="1"/>
    <xf numFmtId="17" fontId="13" fillId="4" borderId="0" xfId="0" applyNumberFormat="1" applyFont="1" applyFill="1" applyAlignment="1">
      <alignment horizontal="center"/>
    </xf>
    <xf numFmtId="1" fontId="13" fillId="4" borderId="0" xfId="0" applyNumberFormat="1" applyFont="1" applyFill="1" applyAlignment="1">
      <alignment horizontal="center"/>
    </xf>
    <xf numFmtId="17" fontId="13" fillId="4" borderId="0" xfId="0" applyNumberFormat="1" applyFont="1" applyFill="1" applyAlignment="1">
      <alignment horizontal="center" wrapText="1"/>
    </xf>
    <xf numFmtId="164" fontId="13" fillId="3" borderId="0" xfId="0" applyNumberFormat="1" applyFont="1" applyFill="1" applyAlignment="1">
      <alignment horizontal="center" vertical="center"/>
    </xf>
    <xf numFmtId="17" fontId="14" fillId="2" borderId="0" xfId="0" applyNumberFormat="1" applyFont="1" applyFill="1" applyAlignment="1">
      <alignment wrapText="1"/>
    </xf>
    <xf numFmtId="0" fontId="14" fillId="0" borderId="0" xfId="0" applyFont="1"/>
    <xf numFmtId="164" fontId="13" fillId="0" borderId="0" xfId="0" applyNumberFormat="1" applyFont="1" applyAlignment="1">
      <alignment horizontal="right"/>
    </xf>
    <xf numFmtId="0" fontId="13" fillId="0" borderId="0" xfId="0" applyFont="1" applyAlignment="1">
      <alignment horizontal="right"/>
    </xf>
    <xf numFmtId="169" fontId="12" fillId="3" borderId="0" xfId="0" applyNumberFormat="1" applyFont="1" applyFill="1" applyAlignment="1">
      <alignment horizontal="center"/>
    </xf>
    <xf numFmtId="0" fontId="13" fillId="0" borderId="0" xfId="6" applyFont="1"/>
    <xf numFmtId="17" fontId="13" fillId="0" borderId="0" xfId="6" applyNumberFormat="1" applyFont="1"/>
    <xf numFmtId="0" fontId="14" fillId="2" borderId="0" xfId="6" applyFont="1" applyFill="1" applyAlignment="1">
      <alignment wrapText="1"/>
    </xf>
    <xf numFmtId="164" fontId="13" fillId="3" borderId="0" xfId="6" applyNumberFormat="1" applyFont="1" applyFill="1" applyAlignment="1">
      <alignment horizontal="center" vertical="center"/>
    </xf>
    <xf numFmtId="164" fontId="13" fillId="0" borderId="0" xfId="6" applyNumberFormat="1" applyFont="1"/>
    <xf numFmtId="17" fontId="14" fillId="2" borderId="0" xfId="6" applyNumberFormat="1" applyFont="1" applyFill="1" applyAlignment="1">
      <alignment wrapText="1"/>
    </xf>
    <xf numFmtId="0" fontId="13" fillId="0" borderId="0" xfId="6" applyFont="1" applyAlignment="1">
      <alignment horizontal="right"/>
    </xf>
    <xf numFmtId="169" fontId="12" fillId="3" borderId="0" xfId="6" applyNumberFormat="1" applyFont="1" applyFill="1" applyAlignment="1">
      <alignment horizontal="center"/>
    </xf>
    <xf numFmtId="0" fontId="12" fillId="2" borderId="0" xfId="0" applyFont="1" applyFill="1" applyAlignment="1">
      <alignment horizontal="center"/>
    </xf>
    <xf numFmtId="0" fontId="10" fillId="0" borderId="0" xfId="2" applyFont="1" applyFill="1" applyBorder="1" applyAlignment="1">
      <alignment horizontal="left" wrapText="1"/>
    </xf>
    <xf numFmtId="0" fontId="12" fillId="2" borderId="0" xfId="0" applyFont="1" applyFill="1" applyAlignment="1">
      <alignment horizontal="center" wrapText="1"/>
    </xf>
    <xf numFmtId="0" fontId="10" fillId="0" borderId="0" xfId="2" applyFont="1" applyFill="1" applyBorder="1" applyAlignment="1">
      <alignment horizontal="center" wrapText="1"/>
    </xf>
    <xf numFmtId="0" fontId="12" fillId="2" borderId="0" xfId="7" applyFont="1" applyFill="1" applyBorder="1" applyAlignment="1">
      <alignment horizontal="center"/>
    </xf>
    <xf numFmtId="0" fontId="12" fillId="2" borderId="0" xfId="7" applyFont="1" applyFill="1" applyBorder="1" applyAlignment="1">
      <alignment horizontal="center" wrapText="1"/>
    </xf>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0" xfId="6" applyFont="1" applyFill="1" applyAlignment="1">
      <alignment horizontal="center"/>
    </xf>
    <xf numFmtId="0" fontId="12" fillId="2" borderId="0" xfId="0" applyFont="1" applyFill="1" applyAlignment="1">
      <alignment horizontal="left" wrapText="1"/>
    </xf>
  </cellXfs>
  <cellStyles count="8">
    <cellStyle name="Normal" xfId="0" builtinId="0"/>
    <cellStyle name="Normal 2" xfId="6" xr:uid="{00000000-0005-0000-0000-000001000000}"/>
    <cellStyle name="Normal 3" xfId="7" xr:uid="{00000000-0005-0000-0000-000002000000}"/>
    <cellStyle name="Normal 4" xfId="1" xr:uid="{00000000-0005-0000-0000-000003000000}"/>
    <cellStyle name="Normal_U-5MR" xfId="2" xr:uid="{00000000-0005-0000-0000-000004000000}"/>
    <cellStyle name="Normal_WASH graphs_Tool_08_Trend_and_Graphs v1.3 updated" xfId="3" xr:uid="{00000000-0005-0000-0000-000005000000}"/>
    <cellStyle name="Normal_WASH graphs_Tool_08_Trend_and_Graphs v1.3 updated_Tool_08_Trend_and_Graphs v1.3" xfId="4" xr:uid="{00000000-0005-0000-0000-000006000000}"/>
    <cellStyle name="Pourcentage" xfId="5" builtinId="5"/>
  </cellStyles>
  <dxfs count="0"/>
  <tableStyles count="0" defaultTableStyle="TableStyleMedium2" defaultPivotStyle="PivotStyleLight16"/>
  <colors>
    <mruColors>
      <color rgb="FFFFCC00"/>
      <color rgb="FFFF3399"/>
      <color rgb="FFFF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6.xml"/><Relationship Id="rId1" Type="http://schemas.microsoft.com/office/2011/relationships/chartStyle" Target="style6.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2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Taux de mortalité brute et taux de mortalité chez les enfants de moins de 5 ans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Nom du camp/de la zone d'enquête, Pays</a:t>
            </a:r>
          </a:p>
        </c:rich>
      </c:tx>
      <c:layout>
        <c:manualLayout>
          <c:xMode val="edge"/>
          <c:yMode val="edge"/>
          <c:x val="0.19637462235649547"/>
          <c:y val="1.201923076923077E-2"/>
        </c:manualLayout>
      </c:layout>
      <c:overlay val="1"/>
      <c:spPr>
        <a:noFill/>
        <a:ln w="25400">
          <a:noFill/>
        </a:ln>
      </c:spPr>
    </c:title>
    <c:autoTitleDeleted val="0"/>
    <c:plotArea>
      <c:layout>
        <c:manualLayout>
          <c:layoutTarget val="inner"/>
          <c:xMode val="edge"/>
          <c:yMode val="edge"/>
          <c:x val="9.9697885196375305E-2"/>
          <c:y val="0.16506410256410256"/>
          <c:w val="0.85649546827794554"/>
          <c:h val="0.60897435897435892"/>
        </c:manualLayout>
      </c:layout>
      <c:barChart>
        <c:barDir val="col"/>
        <c:grouping val="clustered"/>
        <c:varyColors val="0"/>
        <c:ser>
          <c:idx val="0"/>
          <c:order val="0"/>
          <c:tx>
            <c:strRef>
              <c:f>'Taux de mortalite'!$C$15</c:f>
              <c:strCache>
                <c:ptCount val="1"/>
                <c:pt idx="0">
                  <c:v>Taux de mortalité brute </c:v>
                </c:pt>
              </c:strCache>
            </c:strRef>
          </c:tx>
          <c:invertIfNegative val="0"/>
          <c:cat>
            <c:multiLvlStrRef>
              <c:f>'Taux de mortalite'!$A$16:$B$29</c:f>
              <c:multiLvlStrCache>
                <c:ptCount val="14"/>
                <c:lvl>
                  <c:pt idx="0">
                    <c:v>Mars</c:v>
                  </c:pt>
                  <c:pt idx="1">
                    <c:v>Avril</c:v>
                  </c:pt>
                  <c:pt idx="2">
                    <c:v>Mai</c:v>
                  </c:pt>
                  <c:pt idx="3">
                    <c:v>Juin</c:v>
                  </c:pt>
                  <c:pt idx="4">
                    <c:v>Juillet</c:v>
                  </c:pt>
                  <c:pt idx="5">
                    <c:v>Aout</c:v>
                  </c:pt>
                  <c:pt idx="6">
                    <c:v>Sept.</c:v>
                  </c:pt>
                  <c:pt idx="7">
                    <c:v>Oct.</c:v>
                  </c:pt>
                  <c:pt idx="8">
                    <c:v>Nov.</c:v>
                  </c:pt>
                  <c:pt idx="9">
                    <c:v>Dec.</c:v>
                  </c:pt>
                  <c:pt idx="10">
                    <c:v>Janv.</c:v>
                  </c:pt>
                  <c:pt idx="11">
                    <c:v>Fev.</c:v>
                  </c:pt>
                  <c:pt idx="12">
                    <c:v>Mars</c:v>
                  </c:pt>
                  <c:pt idx="13">
                    <c:v>Avril</c:v>
                  </c:pt>
                </c:lvl>
                <c:lvl>
                  <c:pt idx="0">
                    <c:v>2017</c:v>
                  </c:pt>
                  <c:pt idx="10">
                    <c:v>2018</c:v>
                  </c:pt>
                </c:lvl>
              </c:multiLvlStrCache>
            </c:multiLvlStrRef>
          </c:cat>
          <c:val>
            <c:numRef>
              <c:f>'Taux de mortalite'!$C$16:$C$29</c:f>
              <c:numCache>
                <c:formatCode>0.0</c:formatCode>
                <c:ptCount val="14"/>
                <c:pt idx="0">
                  <c:v>0.3455723542116631</c:v>
                </c:pt>
                <c:pt idx="1">
                  <c:v>8.620689655172413E-2</c:v>
                </c:pt>
                <c:pt idx="2">
                  <c:v>0.43055196762249204</c:v>
                </c:pt>
                <c:pt idx="3">
                  <c:v>0.51572975760701389</c:v>
                </c:pt>
                <c:pt idx="4">
                  <c:v>0.34367213678151043</c:v>
                </c:pt>
                <c:pt idx="5">
                  <c:v>0.34343607795998965</c:v>
                </c:pt>
                <c:pt idx="6">
                  <c:v>0.25687130747495507</c:v>
                </c:pt>
                <c:pt idx="7">
                  <c:v>0.25647601949217746</c:v>
                </c:pt>
                <c:pt idx="8">
                  <c:v>0</c:v>
                </c:pt>
                <c:pt idx="9">
                  <c:v>0.41953347877160596</c:v>
                </c:pt>
                <c:pt idx="10">
                  <c:v>0</c:v>
                </c:pt>
                <c:pt idx="11">
                  <c:v>0.57570523891767422</c:v>
                </c:pt>
                <c:pt idx="12">
                  <c:v>0.24673081667900321</c:v>
                </c:pt>
                <c:pt idx="13">
                  <c:v>0.16541229013315689</c:v>
                </c:pt>
              </c:numCache>
            </c:numRef>
          </c:val>
          <c:extLst>
            <c:ext xmlns:c16="http://schemas.microsoft.com/office/drawing/2014/chart" uri="{C3380CC4-5D6E-409C-BE32-E72D297353CC}">
              <c16:uniqueId val="{00000000-41C2-4831-A64A-E29763761741}"/>
            </c:ext>
          </c:extLst>
        </c:ser>
        <c:ser>
          <c:idx val="1"/>
          <c:order val="1"/>
          <c:tx>
            <c:strRef>
              <c:f>'Taux de mortalite'!$D$15</c:f>
              <c:strCache>
                <c:ptCount val="1"/>
                <c:pt idx="0">
                  <c:v>Taux de mortalité U5 </c:v>
                </c:pt>
              </c:strCache>
            </c:strRef>
          </c:tx>
          <c:invertIfNegative val="0"/>
          <c:cat>
            <c:multiLvlStrRef>
              <c:f>'Taux de mortalite'!$A$16:$B$29</c:f>
              <c:multiLvlStrCache>
                <c:ptCount val="14"/>
                <c:lvl>
                  <c:pt idx="0">
                    <c:v>Mars</c:v>
                  </c:pt>
                  <c:pt idx="1">
                    <c:v>Avril</c:v>
                  </c:pt>
                  <c:pt idx="2">
                    <c:v>Mai</c:v>
                  </c:pt>
                  <c:pt idx="3">
                    <c:v>Juin</c:v>
                  </c:pt>
                  <c:pt idx="4">
                    <c:v>Juillet</c:v>
                  </c:pt>
                  <c:pt idx="5">
                    <c:v>Aout</c:v>
                  </c:pt>
                  <c:pt idx="6">
                    <c:v>Sept.</c:v>
                  </c:pt>
                  <c:pt idx="7">
                    <c:v>Oct.</c:v>
                  </c:pt>
                  <c:pt idx="8">
                    <c:v>Nov.</c:v>
                  </c:pt>
                  <c:pt idx="9">
                    <c:v>Dec.</c:v>
                  </c:pt>
                  <c:pt idx="10">
                    <c:v>Janv.</c:v>
                  </c:pt>
                  <c:pt idx="11">
                    <c:v>Fev.</c:v>
                  </c:pt>
                  <c:pt idx="12">
                    <c:v>Mars</c:v>
                  </c:pt>
                  <c:pt idx="13">
                    <c:v>Avril</c:v>
                  </c:pt>
                </c:lvl>
                <c:lvl>
                  <c:pt idx="0">
                    <c:v>2017</c:v>
                  </c:pt>
                  <c:pt idx="10">
                    <c:v>2018</c:v>
                  </c:pt>
                </c:lvl>
              </c:multiLvlStrCache>
            </c:multiLvlStrRef>
          </c:cat>
          <c:val>
            <c:numRef>
              <c:f>'Taux de mortalite'!$D$16:$D$29</c:f>
              <c:numCache>
                <c:formatCode>0.0</c:formatCode>
                <c:ptCount val="14"/>
                <c:pt idx="0">
                  <c:v>0.84530853761622993</c:v>
                </c:pt>
                <c:pt idx="1">
                  <c:v>0.55473372781065089</c:v>
                </c:pt>
                <c:pt idx="2">
                  <c:v>0.43308791684711995</c:v>
                </c:pt>
                <c:pt idx="3">
                  <c:v>0.43878894251864853</c:v>
                </c:pt>
                <c:pt idx="4">
                  <c:v>0.22261798753339268</c:v>
                </c:pt>
                <c:pt idx="5">
                  <c:v>0</c:v>
                </c:pt>
                <c:pt idx="6">
                  <c:v>0.22862368541380887</c:v>
                </c:pt>
                <c:pt idx="7">
                  <c:v>0</c:v>
                </c:pt>
                <c:pt idx="8">
                  <c:v>0.47203209818267639</c:v>
                </c:pt>
                <c:pt idx="9">
                  <c:v>0</c:v>
                </c:pt>
                <c:pt idx="10">
                  <c:v>0</c:v>
                </c:pt>
                <c:pt idx="11">
                  <c:v>0.4222081486172683</c:v>
                </c:pt>
                <c:pt idx="12">
                  <c:v>0.4222081486172683</c:v>
                </c:pt>
                <c:pt idx="13">
                  <c:v>0.2105263157894737</c:v>
                </c:pt>
              </c:numCache>
            </c:numRef>
          </c:val>
          <c:extLst>
            <c:ext xmlns:c16="http://schemas.microsoft.com/office/drawing/2014/chart" uri="{C3380CC4-5D6E-409C-BE32-E72D297353CC}">
              <c16:uniqueId val="{00000001-41C2-4831-A64A-E29763761741}"/>
            </c:ext>
          </c:extLst>
        </c:ser>
        <c:dLbls>
          <c:showLegendKey val="0"/>
          <c:showVal val="0"/>
          <c:showCatName val="0"/>
          <c:showSerName val="0"/>
          <c:showPercent val="0"/>
          <c:showBubbleSize val="0"/>
        </c:dLbls>
        <c:gapWidth val="150"/>
        <c:axId val="202231000"/>
        <c:axId val="202231392"/>
      </c:barChart>
      <c:catAx>
        <c:axId val="20223100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48152634769"/>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231392"/>
        <c:crosses val="autoZero"/>
        <c:auto val="1"/>
        <c:lblAlgn val="ctr"/>
        <c:lblOffset val="100"/>
        <c:noMultiLvlLbl val="0"/>
      </c:catAx>
      <c:valAx>
        <c:axId val="202231392"/>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Taux de mortalité</a:t>
                </a:r>
              </a:p>
            </c:rich>
          </c:tx>
          <c:overlay val="0"/>
          <c:spPr>
            <a:noFill/>
            <a:ln w="25400">
              <a:noFill/>
            </a:ln>
          </c:spPr>
        </c:title>
        <c:numFmt formatCode="0.0" sourceLinked="1"/>
        <c:majorTickMark val="out"/>
        <c:minorTickMark val="none"/>
        <c:tickLblPos val="nextTo"/>
        <c:crossAx val="202231000"/>
        <c:crosses val="autoZero"/>
        <c:crossBetween val="between"/>
      </c:valAx>
    </c:plotArea>
    <c:legend>
      <c:legendPos val="r"/>
      <c:legendEntry>
        <c:idx val="0"/>
        <c:txPr>
          <a:bodyPr/>
          <a:lstStyle/>
          <a:p>
            <a:pPr>
              <a:defRPr sz="1100" b="0" i="0" u="none" strike="noStrike" baseline="0">
                <a:solidFill>
                  <a:srgbClr val="000000"/>
                </a:solidFill>
                <a:latin typeface="Calibri"/>
                <a:ea typeface="Calibri"/>
                <a:cs typeface="Calibri"/>
              </a:defRPr>
            </a:pPr>
            <a:endParaRPr lang="en-US"/>
          </a:p>
        </c:txPr>
      </c:legendEntry>
      <c:legendEntry>
        <c:idx val="1"/>
        <c:txPr>
          <a:bodyPr/>
          <a:lstStyle/>
          <a:p>
            <a:pPr>
              <a:defRPr sz="1100" b="0" i="0" u="none" strike="noStrike" baseline="0">
                <a:solidFill>
                  <a:srgbClr val="000000"/>
                </a:solidFill>
                <a:latin typeface="Calibri"/>
                <a:ea typeface="Calibri"/>
                <a:cs typeface="Calibri"/>
              </a:defRPr>
            </a:pPr>
            <a:endParaRPr lang="en-US"/>
          </a:p>
        </c:txPr>
      </c:legendEntry>
      <c:layout>
        <c:manualLayout>
          <c:xMode val="edge"/>
          <c:yMode val="edge"/>
          <c:x val="0.1163141993957704"/>
          <c:y val="0.93509615384615385"/>
          <c:w val="0.81570996978851962"/>
          <c:h val="5.7692307692307696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Concentration moyenne en hémoglobine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avec intervalles de confiance à 95% chez les femmes en age de procréer</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3975155279503104"/>
          <c:y val="1.1337766716984211E-2"/>
        </c:manualLayout>
      </c:layout>
      <c:overlay val="0"/>
      <c:spPr>
        <a:noFill/>
        <a:ln w="25400">
          <a:noFill/>
        </a:ln>
      </c:spPr>
    </c:title>
    <c:autoTitleDeleted val="0"/>
    <c:plotArea>
      <c:layout>
        <c:manualLayout>
          <c:layoutTarget val="inner"/>
          <c:xMode val="edge"/>
          <c:yMode val="edge"/>
          <c:x val="0.1304347826086957"/>
          <c:y val="0.22020725388601098"/>
          <c:w val="0.83229813664596275"/>
          <c:h val="0.58549222797927458"/>
        </c:manualLayout>
      </c:layout>
      <c:lineChart>
        <c:grouping val="standard"/>
        <c:varyColors val="0"/>
        <c:ser>
          <c:idx val="1"/>
          <c:order val="0"/>
          <c:tx>
            <c:strRef>
              <c:f>'Graph Anemie Femme 2'!$B$20</c:f>
              <c:strCache>
                <c:ptCount val="1"/>
                <c:pt idx="0">
                  <c:v>Moyenne Hb</c:v>
                </c:pt>
              </c:strCache>
            </c:strRef>
          </c:tx>
          <c:spPr>
            <a:ln w="31750">
              <a:solidFill>
                <a:srgbClr val="000000"/>
              </a:solidFill>
              <a:prstDash val="solid"/>
            </a:ln>
          </c:spPr>
          <c:marker>
            <c:symbol val="square"/>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Femme 2'!$C$24:$G$24</c:f>
                <c:numCache>
                  <c:formatCode>General</c:formatCode>
                  <c:ptCount val="5"/>
                  <c:pt idx="0">
                    <c:v>9.9999999999999645E-2</c:v>
                  </c:pt>
                  <c:pt idx="1">
                    <c:v>9.9999999999999645E-2</c:v>
                  </c:pt>
                  <c:pt idx="2">
                    <c:v>0.20000000000000107</c:v>
                  </c:pt>
                  <c:pt idx="3">
                    <c:v>9.9999999999999645E-2</c:v>
                  </c:pt>
                  <c:pt idx="4">
                    <c:v>0</c:v>
                  </c:pt>
                </c:numCache>
              </c:numRef>
            </c:plus>
            <c:minus>
              <c:numRef>
                <c:f>'Graph Anemie Femme 2'!$C$23:$G$23</c:f>
                <c:numCache>
                  <c:formatCode>General</c:formatCode>
                  <c:ptCount val="5"/>
                  <c:pt idx="0">
                    <c:v>0.20000000000000107</c:v>
                  </c:pt>
                  <c:pt idx="1">
                    <c:v>0.10000000000000142</c:v>
                  </c:pt>
                  <c:pt idx="2">
                    <c:v>0.19999999999999929</c:v>
                  </c:pt>
                  <c:pt idx="3">
                    <c:v>0.19999999999999929</c:v>
                  </c:pt>
                  <c:pt idx="4">
                    <c:v>0</c:v>
                  </c:pt>
                </c:numCache>
              </c:numRef>
            </c:minus>
            <c:spPr>
              <a:ln w="12700">
                <a:solidFill>
                  <a:srgbClr val="000000"/>
                </a:solidFill>
                <a:prstDash val="solid"/>
              </a:ln>
            </c:spPr>
          </c:errBars>
          <c:cat>
            <c:numRef>
              <c:f>'Graph Anemie Femme 2'!$C$19:$F$19</c:f>
              <c:numCache>
                <c:formatCode>[$-40C]mmm\-yy;@</c:formatCode>
                <c:ptCount val="4"/>
                <c:pt idx="0">
                  <c:v>42005</c:v>
                </c:pt>
                <c:pt idx="1">
                  <c:v>42370</c:v>
                </c:pt>
                <c:pt idx="2">
                  <c:v>42767</c:v>
                </c:pt>
                <c:pt idx="3">
                  <c:v>43101</c:v>
                </c:pt>
              </c:numCache>
            </c:numRef>
          </c:cat>
          <c:val>
            <c:numRef>
              <c:f>'Graph Anemie Femme 2'!$C$20:$F$20</c:f>
              <c:numCache>
                <c:formatCode>0.0</c:formatCode>
                <c:ptCount val="4"/>
                <c:pt idx="0">
                  <c:v>12.8</c:v>
                </c:pt>
                <c:pt idx="1">
                  <c:v>12.8</c:v>
                </c:pt>
                <c:pt idx="2">
                  <c:v>12.7</c:v>
                </c:pt>
                <c:pt idx="3">
                  <c:v>13</c:v>
                </c:pt>
              </c:numCache>
            </c:numRef>
          </c:val>
          <c:smooth val="0"/>
          <c:extLst>
            <c:ext xmlns:c16="http://schemas.microsoft.com/office/drawing/2014/chart" uri="{C3380CC4-5D6E-409C-BE32-E72D297353CC}">
              <c16:uniqueId val="{00000000-149A-4E99-86D2-53B9E464071F}"/>
            </c:ext>
          </c:extLst>
        </c:ser>
        <c:dLbls>
          <c:showLegendKey val="0"/>
          <c:showVal val="0"/>
          <c:showCatName val="0"/>
          <c:showSerName val="0"/>
          <c:showPercent val="0"/>
          <c:showBubbleSize val="0"/>
        </c:dLbls>
        <c:marker val="1"/>
        <c:smooth val="0"/>
        <c:axId val="204384432"/>
        <c:axId val="204384824"/>
      </c:lineChart>
      <c:catAx>
        <c:axId val="20438443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8136645962732921"/>
              <c:y val="0.90561217412590256"/>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4824"/>
        <c:crosses val="autoZero"/>
        <c:auto val="0"/>
        <c:lblAlgn val="ctr"/>
        <c:lblOffset val="100"/>
        <c:tickLblSkip val="1"/>
        <c:tickMarkSkip val="1"/>
        <c:noMultiLvlLbl val="0"/>
      </c:catAx>
      <c:valAx>
        <c:axId val="204384824"/>
        <c:scaling>
          <c:orientation val="minMax"/>
          <c:max val="13.5"/>
          <c:min val="11.5"/>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Hémoglobine (g/dL)</a:t>
                </a:r>
              </a:p>
            </c:rich>
          </c:tx>
          <c:layout>
            <c:manualLayout>
              <c:xMode val="edge"/>
              <c:yMode val="edge"/>
              <c:x val="1.9151138716356104E-2"/>
              <c:y val="0.3442291216188649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4432"/>
        <c:crosses val="autoZero"/>
        <c:crossBetween val="between"/>
        <c:majorUnit val="0.4"/>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400" b="1" i="0" u="none" strike="noStrike" baseline="0">
                <a:solidFill>
                  <a:srgbClr val="000000"/>
                </a:solidFill>
                <a:latin typeface="+mn-lt"/>
                <a:cs typeface="Arial"/>
              </a:rPr>
              <a:t>Concentration moyenne en hémoglobine </a:t>
            </a:r>
          </a:p>
          <a:p>
            <a:pPr>
              <a:defRPr sz="1100" b="1" i="0" u="none" strike="noStrike" baseline="0">
                <a:solidFill>
                  <a:srgbClr val="000000"/>
                </a:solidFill>
                <a:latin typeface="Arial"/>
                <a:ea typeface="Arial"/>
                <a:cs typeface="Arial"/>
              </a:defRPr>
            </a:pPr>
            <a:r>
              <a:rPr lang="en-US" sz="1400" b="1" i="0" u="none" strike="noStrike" baseline="0">
                <a:solidFill>
                  <a:srgbClr val="000000"/>
                </a:solidFill>
                <a:latin typeface="+mn-lt"/>
                <a:cs typeface="Arial"/>
              </a:rPr>
              <a:t>avec intervalles de confiance à 95% chez les femmes en age de procréer</a:t>
            </a:r>
          </a:p>
          <a:p>
            <a:pPr>
              <a:defRPr sz="1100" b="1" i="0" u="none" strike="noStrike" baseline="0">
                <a:solidFill>
                  <a:srgbClr val="000000"/>
                </a:solidFill>
                <a:latin typeface="Arial"/>
                <a:ea typeface="Arial"/>
                <a:cs typeface="Arial"/>
              </a:defRPr>
            </a:pPr>
            <a:r>
              <a:rPr lang="en-US" sz="1400" b="1" i="0" u="none" strike="noStrike" baseline="0">
                <a:solidFill>
                  <a:schemeClr val="accent1"/>
                </a:solidFill>
                <a:latin typeface="+mn-lt"/>
                <a:cs typeface="Arial"/>
              </a:rPr>
              <a:t>Nom du camp/de la zone d'enquête, Pays</a:t>
            </a:r>
          </a:p>
        </c:rich>
      </c:tx>
      <c:layout>
        <c:manualLayout>
          <c:xMode val="edge"/>
          <c:yMode val="edge"/>
          <c:x val="0.14803312629399587"/>
          <c:y val="3.5714243960039513E-2"/>
        </c:manualLayout>
      </c:layout>
      <c:overlay val="0"/>
      <c:spPr>
        <a:noFill/>
        <a:ln w="25400">
          <a:noFill/>
        </a:ln>
      </c:spPr>
    </c:title>
    <c:autoTitleDeleted val="0"/>
    <c:plotArea>
      <c:layout>
        <c:manualLayout>
          <c:layoutTarget val="inner"/>
          <c:xMode val="edge"/>
          <c:yMode val="edge"/>
          <c:x val="0.1537267080745342"/>
          <c:y val="0.19821826280623708"/>
          <c:w val="0.74378881987577894"/>
          <c:h val="0.62583518930957927"/>
        </c:manualLayout>
      </c:layout>
      <c:lineChart>
        <c:grouping val="standard"/>
        <c:varyColors val="0"/>
        <c:ser>
          <c:idx val="1"/>
          <c:order val="0"/>
          <c:tx>
            <c:strRef>
              <c:f>'Graph Anemie Femme 2 (SRS)'!$B$27</c:f>
              <c:strCache>
                <c:ptCount val="1"/>
                <c:pt idx="0">
                  <c:v>Moyenne Hb</c:v>
                </c:pt>
              </c:strCache>
            </c:strRef>
          </c:tx>
          <c:spPr>
            <a:ln w="12700">
              <a:solidFill>
                <a:srgbClr val="000000"/>
              </a:solidFill>
              <a:prstDash val="solid"/>
            </a:ln>
          </c:spPr>
          <c:marker>
            <c:symbol val="x"/>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Femme 2 (SRS)'!$C$34:$G$34</c:f>
                <c:numCache>
                  <c:formatCode>General</c:formatCode>
                  <c:ptCount val="5"/>
                  <c:pt idx="0">
                    <c:v>0.22868601544155887</c:v>
                  </c:pt>
                  <c:pt idx="1">
                    <c:v>0.25072283120401373</c:v>
                  </c:pt>
                  <c:pt idx="2">
                    <c:v>0.22233581605400765</c:v>
                  </c:pt>
                  <c:pt idx="3">
                    <c:v>0</c:v>
                  </c:pt>
                  <c:pt idx="4">
                    <c:v>0</c:v>
                  </c:pt>
                </c:numCache>
              </c:numRef>
            </c:plus>
            <c:minus>
              <c:numRef>
                <c:f>'Graph Anemie Femme 2 (SRS)'!$C$33:$G$33</c:f>
                <c:numCache>
                  <c:formatCode>General</c:formatCode>
                  <c:ptCount val="5"/>
                  <c:pt idx="0">
                    <c:v>0.22868601544155887</c:v>
                  </c:pt>
                  <c:pt idx="1">
                    <c:v>0.25072283120401373</c:v>
                  </c:pt>
                  <c:pt idx="2">
                    <c:v>0.22233581605400765</c:v>
                  </c:pt>
                  <c:pt idx="3">
                    <c:v>0</c:v>
                  </c:pt>
                  <c:pt idx="4">
                    <c:v>0</c:v>
                  </c:pt>
                </c:numCache>
              </c:numRef>
            </c:minus>
            <c:spPr>
              <a:ln w="12700">
                <a:solidFill>
                  <a:srgbClr val="000000"/>
                </a:solidFill>
                <a:prstDash val="solid"/>
              </a:ln>
            </c:spPr>
          </c:errBars>
          <c:cat>
            <c:numRef>
              <c:f>'Graph Anemie Femme 2 (SRS)'!$C$26:$E$26</c:f>
              <c:numCache>
                <c:formatCode>[$-40C]mmm\-yy;@</c:formatCode>
                <c:ptCount val="3"/>
                <c:pt idx="0">
                  <c:v>42370</c:v>
                </c:pt>
                <c:pt idx="1">
                  <c:v>42767</c:v>
                </c:pt>
                <c:pt idx="2">
                  <c:v>43101</c:v>
                </c:pt>
              </c:numCache>
            </c:numRef>
          </c:cat>
          <c:val>
            <c:numRef>
              <c:f>'Graph Anemie Femme 2 (SRS)'!$C$27:$E$27</c:f>
              <c:numCache>
                <c:formatCode>0.0</c:formatCode>
                <c:ptCount val="3"/>
                <c:pt idx="0">
                  <c:v>11.2</c:v>
                </c:pt>
                <c:pt idx="1">
                  <c:v>11.8</c:v>
                </c:pt>
                <c:pt idx="2">
                  <c:v>12.1</c:v>
                </c:pt>
              </c:numCache>
            </c:numRef>
          </c:val>
          <c:smooth val="0"/>
          <c:extLst>
            <c:ext xmlns:c16="http://schemas.microsoft.com/office/drawing/2014/chart" uri="{C3380CC4-5D6E-409C-BE32-E72D297353CC}">
              <c16:uniqueId val="{00000000-3406-4787-8468-49F3B85AAE05}"/>
            </c:ext>
          </c:extLst>
        </c:ser>
        <c:dLbls>
          <c:showLegendKey val="0"/>
          <c:showVal val="0"/>
          <c:showCatName val="0"/>
          <c:showSerName val="0"/>
          <c:showPercent val="0"/>
          <c:showBubbleSize val="0"/>
        </c:dLbls>
        <c:marker val="1"/>
        <c:smooth val="0"/>
        <c:axId val="203976480"/>
        <c:axId val="204385608"/>
      </c:lineChart>
      <c:catAx>
        <c:axId val="20397648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503105590062112"/>
              <c:y val="0.90561212142468828"/>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5608"/>
        <c:crosses val="autoZero"/>
        <c:auto val="0"/>
        <c:lblAlgn val="ctr"/>
        <c:lblOffset val="100"/>
        <c:tickLblSkip val="1"/>
        <c:tickMarkSkip val="1"/>
        <c:noMultiLvlLbl val="0"/>
      </c:catAx>
      <c:valAx>
        <c:axId val="204385608"/>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Hémoglobine (g/dL)</a:t>
                </a:r>
              </a:p>
            </c:rich>
          </c:tx>
          <c:layout>
            <c:manualLayout>
              <c:xMode val="edge"/>
              <c:yMode val="edge"/>
              <c:x val="4.606625258799172E-2"/>
              <c:y val="0.3516743339248895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6480"/>
        <c:crosses val="autoZero"/>
        <c:crossBetween val="between"/>
      </c:valAx>
      <c:spPr>
        <a:no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4576607543142E-2"/>
          <c:y val="0.15972927052477137"/>
          <c:w val="0.90235423392456859"/>
          <c:h val="0.64885805469376379"/>
        </c:manualLayout>
      </c:layout>
      <c:barChart>
        <c:barDir val="col"/>
        <c:grouping val="clustered"/>
        <c:varyColors val="0"/>
        <c:ser>
          <c:idx val="0"/>
          <c:order val="0"/>
          <c:tx>
            <c:strRef>
              <c:f>'Graph Sante Reproductive'!$C$18</c:f>
              <c:strCache>
                <c:ptCount val="1"/>
                <c:pt idx="0">
                  <c:v>Actuellement enrôlée dans un programme de soins prénataux</c:v>
                </c:pt>
              </c:strCache>
            </c:strRef>
          </c:tx>
          <c:spPr>
            <a:solidFill>
              <a:srgbClr val="00B0F0"/>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errBars>
            <c:errBarType val="both"/>
            <c:errValType val="cust"/>
            <c:noEndCap val="0"/>
            <c:plus>
              <c:numRef>
                <c:f>'Graph Sante Reproductive'!$C$24:$E$24</c:f>
                <c:numCache>
                  <c:formatCode>General</c:formatCode>
                  <c:ptCount val="3"/>
                  <c:pt idx="0">
                    <c:v>30.599999999999994</c:v>
                  </c:pt>
                  <c:pt idx="1">
                    <c:v>23.799999999999997</c:v>
                  </c:pt>
                  <c:pt idx="2">
                    <c:v>16.900000000000006</c:v>
                  </c:pt>
                </c:numCache>
              </c:numRef>
            </c:plus>
            <c:minus>
              <c:numRef>
                <c:f>'Graph Sante Reproductive'!$C$23:$E$23</c:f>
                <c:numCache>
                  <c:formatCode>General</c:formatCode>
                  <c:ptCount val="3"/>
                  <c:pt idx="0">
                    <c:v>30.6</c:v>
                  </c:pt>
                  <c:pt idx="1">
                    <c:v>23.900000000000006</c:v>
                  </c:pt>
                  <c:pt idx="2">
                    <c:v>16.899999999999999</c:v>
                  </c:pt>
                </c:numCache>
              </c:numRef>
            </c:minus>
            <c:spPr>
              <a:solidFill>
                <a:schemeClr val="tx1"/>
              </a:solidFill>
              <a:ln w="6350" cap="flat" cmpd="sng" algn="ctr">
                <a:solidFill>
                  <a:schemeClr val="tx1"/>
                </a:solidFill>
                <a:prstDash val="solid"/>
                <a:round/>
              </a:ln>
              <a:effectLst/>
            </c:spPr>
          </c:errBars>
          <c:cat>
            <c:numRef>
              <c:f>'Graph Sante Reproductive'!$F$19:$H$19</c:f>
              <c:numCache>
                <c:formatCode>[$-40C]mmm\-yy;@</c:formatCode>
                <c:ptCount val="3"/>
                <c:pt idx="0">
                  <c:v>42217</c:v>
                </c:pt>
                <c:pt idx="1">
                  <c:v>42614</c:v>
                </c:pt>
                <c:pt idx="2">
                  <c:v>42948</c:v>
                </c:pt>
              </c:numCache>
            </c:numRef>
          </c:cat>
          <c:val>
            <c:numRef>
              <c:f>'Graph Sante Reproductive'!$C$20:$E$20</c:f>
              <c:numCache>
                <c:formatCode>0.0</c:formatCode>
                <c:ptCount val="3"/>
                <c:pt idx="0">
                  <c:v>61.5</c:v>
                </c:pt>
                <c:pt idx="1">
                  <c:v>63.2</c:v>
                </c:pt>
                <c:pt idx="2">
                  <c:v>80</c:v>
                </c:pt>
              </c:numCache>
            </c:numRef>
          </c:val>
          <c:extLst>
            <c:ext xmlns:c16="http://schemas.microsoft.com/office/drawing/2014/chart" uri="{C3380CC4-5D6E-409C-BE32-E72D297353CC}">
              <c16:uniqueId val="{00000000-9B33-45FC-9757-F8E82A12BD09}"/>
            </c:ext>
          </c:extLst>
        </c:ser>
        <c:ser>
          <c:idx val="1"/>
          <c:order val="1"/>
          <c:tx>
            <c:strRef>
              <c:f>'Graph Sante Reproductive'!$F$18</c:f>
              <c:strCache>
                <c:ptCount val="1"/>
                <c:pt idx="0">
                  <c:v>Recevant actuellement des comprimés de fer-acide folique </c:v>
                </c:pt>
              </c:strCache>
            </c:strRef>
          </c:tx>
          <c:spPr>
            <a:solidFill>
              <a:srgbClr val="FF66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errBars>
            <c:errBarType val="both"/>
            <c:errValType val="cust"/>
            <c:noEndCap val="0"/>
            <c:plus>
              <c:numRef>
                <c:f>'Graph Sante Reproductive'!$F$24:$H$24</c:f>
                <c:numCache>
                  <c:formatCode>General</c:formatCode>
                  <c:ptCount val="3"/>
                  <c:pt idx="0">
                    <c:v>22.700000000000003</c:v>
                  </c:pt>
                  <c:pt idx="1">
                    <c:v>21.8</c:v>
                  </c:pt>
                  <c:pt idx="2">
                    <c:v>17.599999999999998</c:v>
                  </c:pt>
                </c:numCache>
              </c:numRef>
            </c:plus>
            <c:minus>
              <c:numRef>
                <c:f>'Graph Sante Reproductive'!$F$23:$H$23</c:f>
                <c:numCache>
                  <c:formatCode>General</c:formatCode>
                  <c:ptCount val="3"/>
                  <c:pt idx="0">
                    <c:v>15.4</c:v>
                  </c:pt>
                  <c:pt idx="1">
                    <c:v>21.8</c:v>
                  </c:pt>
                  <c:pt idx="2">
                    <c:v>17.5</c:v>
                  </c:pt>
                </c:numCache>
              </c:numRef>
            </c:minus>
            <c:spPr>
              <a:solidFill>
                <a:schemeClr val="tx1"/>
              </a:solidFill>
              <a:ln w="6350" cap="flat" cmpd="sng" algn="ctr">
                <a:solidFill>
                  <a:schemeClr val="tx1"/>
                </a:solidFill>
                <a:prstDash val="solid"/>
                <a:round/>
              </a:ln>
              <a:effectLst/>
            </c:spPr>
          </c:errBars>
          <c:cat>
            <c:numRef>
              <c:f>'Graph Sante Reproductive'!$F$19:$H$19</c:f>
              <c:numCache>
                <c:formatCode>[$-40C]mmm\-yy;@</c:formatCode>
                <c:ptCount val="3"/>
                <c:pt idx="0">
                  <c:v>42217</c:v>
                </c:pt>
                <c:pt idx="1">
                  <c:v>42614</c:v>
                </c:pt>
                <c:pt idx="2">
                  <c:v>42948</c:v>
                </c:pt>
              </c:numCache>
            </c:numRef>
          </c:cat>
          <c:val>
            <c:numRef>
              <c:f>'Graph Sante Reproductive'!$F$20:$H$20</c:f>
              <c:numCache>
                <c:formatCode>0.0</c:formatCode>
                <c:ptCount val="3"/>
                <c:pt idx="0">
                  <c:v>15.4</c:v>
                </c:pt>
                <c:pt idx="1">
                  <c:v>26.3</c:v>
                </c:pt>
                <c:pt idx="2">
                  <c:v>20.8</c:v>
                </c:pt>
              </c:numCache>
            </c:numRef>
          </c:val>
          <c:extLst>
            <c:ext xmlns:c16="http://schemas.microsoft.com/office/drawing/2014/chart" uri="{C3380CC4-5D6E-409C-BE32-E72D297353CC}">
              <c16:uniqueId val="{00000001-9B33-45FC-9757-F8E82A12BD09}"/>
            </c:ext>
          </c:extLst>
        </c:ser>
        <c:dLbls>
          <c:showLegendKey val="0"/>
          <c:showVal val="0"/>
          <c:showCatName val="0"/>
          <c:showSerName val="0"/>
          <c:showPercent val="0"/>
          <c:showBubbleSize val="0"/>
        </c:dLbls>
        <c:gapWidth val="100"/>
        <c:axId val="300744808"/>
        <c:axId val="304850480"/>
      </c:barChart>
      <c:catAx>
        <c:axId val="300744808"/>
        <c:scaling>
          <c:orientation val="minMax"/>
          <c:max val="3"/>
          <c:min val="1"/>
        </c:scaling>
        <c:delete val="0"/>
        <c:axPos val="b"/>
        <c:title>
          <c:tx>
            <c:rich>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Date de l'enquête</a:t>
                </a:r>
              </a:p>
            </c:rich>
          </c:tx>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40C]mmm\-yy;@"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Calibri"/>
                <a:ea typeface="Calibri"/>
                <a:cs typeface="Calibri"/>
              </a:defRPr>
            </a:pPr>
            <a:endParaRPr lang="en-US"/>
          </a:p>
        </c:txPr>
        <c:crossAx val="304850480"/>
        <c:crossesAt val="0"/>
        <c:auto val="0"/>
        <c:lblAlgn val="ctr"/>
        <c:lblOffset val="100"/>
        <c:tickLblSkip val="1"/>
        <c:tickMarkSkip val="1"/>
        <c:noMultiLvlLbl val="0"/>
      </c:catAx>
      <c:valAx>
        <c:axId val="304850480"/>
        <c:scaling>
          <c:orientation val="minMax"/>
          <c:max val="100"/>
          <c:min val="0"/>
        </c:scaling>
        <c:delete val="0"/>
        <c:axPos val="l"/>
        <c:majorGridlines>
          <c:spPr>
            <a:ln w="9525" cap="flat" cmpd="sng" algn="ctr">
              <a:noFill/>
              <a:prstDash val="solid"/>
              <a:round/>
            </a:ln>
            <a:effectLst/>
          </c:spPr>
        </c:majorGridlines>
        <c:title>
          <c:tx>
            <c:rich>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Prévalence (%)</a:t>
                </a:r>
              </a:p>
            </c:rich>
          </c:tx>
          <c:overlay val="0"/>
          <c:spPr>
            <a:noFill/>
            <a:ln>
              <a:noFill/>
            </a:ln>
            <a:effectLst/>
          </c:spPr>
          <c:txPr>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0.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300744808"/>
        <c:crosses val="autoZero"/>
        <c:crossBetween val="between"/>
      </c:valAx>
      <c:spPr>
        <a:noFill/>
        <a:ln w="25400">
          <a:noFill/>
        </a:ln>
        <a:effectLst/>
      </c:spPr>
    </c:plotArea>
    <c:legend>
      <c:legendPos val="b"/>
      <c:layout>
        <c:manualLayout>
          <c:xMode val="edge"/>
          <c:yMode val="edge"/>
          <c:x val="3.601954219340843E-2"/>
          <c:y val="0.91800460525256433"/>
          <c:w val="0.94923226527053195"/>
          <c:h val="6.1619443238886476E-2"/>
        </c:manualLayout>
      </c:layout>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3175" cap="flat" cmpd="sng" algn="ctr">
      <a:solidFill>
        <a:sysClr val="windowText" lastClr="000000"/>
      </a:solidFill>
      <a:prstDash val="solid"/>
      <a:round/>
    </a:ln>
    <a:effectLst/>
  </c:spPr>
  <c:txPr>
    <a:bodyPr/>
    <a:lstStyle/>
    <a:p>
      <a:pPr>
        <a:defRPr sz="975" b="0" i="0" u="none" strike="noStrike" baseline="0">
          <a:solidFill>
            <a:srgbClr val="000000"/>
          </a:solidFill>
          <a:latin typeface="Calibri"/>
          <a:ea typeface="Calibri"/>
          <a:cs typeface="Calibri"/>
        </a:defRPr>
      </a:pPr>
      <a:endParaRPr lang="en-US"/>
    </a:p>
  </c:txPr>
  <c:printSettings>
    <c:headerFooter alignWithMargins="0"/>
    <c:pageMargins b="1" l="0.75000000000000411" r="0.75000000000000411" t="1" header="0.5" footer="0.5"/>
    <c:pageSetup paperSize="9" orientation="landscape" horizontalDpi="-3" verticalDpi="0"/>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Prévalence de la MAG et de la MAS chez les enfants âgés de 6-59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4946356073990008"/>
          <c:y val="3.854858548585486E-2"/>
        </c:manualLayout>
      </c:layout>
      <c:overlay val="0"/>
      <c:spPr>
        <a:noFill/>
        <a:ln w="25400">
          <a:noFill/>
        </a:ln>
      </c:spPr>
    </c:title>
    <c:autoTitleDeleted val="0"/>
    <c:plotArea>
      <c:layout>
        <c:manualLayout>
          <c:layoutTarget val="inner"/>
          <c:xMode val="edge"/>
          <c:yMode val="edge"/>
          <c:x val="9.8068421820165827E-2"/>
          <c:y val="0.18438177874186551"/>
          <c:w val="0.87518635950595258"/>
          <c:h val="0.63787740554571182"/>
        </c:manualLayout>
      </c:layout>
      <c:lineChart>
        <c:grouping val="standard"/>
        <c:varyColors val="0"/>
        <c:ser>
          <c:idx val="0"/>
          <c:order val="0"/>
          <c:tx>
            <c:strRef>
              <c:f>'Graph MAG et SAM'!$B$23</c:f>
              <c:strCache>
                <c:ptCount val="1"/>
                <c:pt idx="0">
                  <c:v>MAG (Standards OMS)</c:v>
                </c:pt>
              </c:strCache>
            </c:strRef>
          </c:tx>
          <c:spPr>
            <a:ln w="25400">
              <a:solidFill>
                <a:srgbClr val="FF0000"/>
              </a:solidFill>
              <a:prstDash val="solid"/>
            </a:ln>
          </c:spPr>
          <c:marker>
            <c:symbol val="square"/>
            <c:size val="5"/>
            <c:spPr>
              <a:solidFill>
                <a:srgbClr val="FF0000"/>
              </a:solidFill>
              <a:ln>
                <a:solidFill>
                  <a:srgbClr val="FF0000"/>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MAG et SAM'!$C$27:$G$27</c:f>
                <c:numCache>
                  <c:formatCode>General</c:formatCode>
                  <c:ptCount val="5"/>
                  <c:pt idx="0">
                    <c:v>3.0999999999999996</c:v>
                  </c:pt>
                  <c:pt idx="1">
                    <c:v>3.5</c:v>
                  </c:pt>
                  <c:pt idx="2">
                    <c:v>2.5999999999999996</c:v>
                  </c:pt>
                  <c:pt idx="3">
                    <c:v>3.3000000000000007</c:v>
                  </c:pt>
                  <c:pt idx="4">
                    <c:v>0</c:v>
                  </c:pt>
                </c:numCache>
              </c:numRef>
            </c:plus>
            <c:minus>
              <c:numRef>
                <c:f>'Graph MAG et SAM'!$C$26:$G$26</c:f>
                <c:numCache>
                  <c:formatCode>General</c:formatCode>
                  <c:ptCount val="5"/>
                  <c:pt idx="0">
                    <c:v>2.6999999999999993</c:v>
                  </c:pt>
                  <c:pt idx="1">
                    <c:v>4</c:v>
                  </c:pt>
                  <c:pt idx="2">
                    <c:v>2.6000000000000005</c:v>
                  </c:pt>
                  <c:pt idx="3">
                    <c:v>2.9000000000000004</c:v>
                  </c:pt>
                  <c:pt idx="4">
                    <c:v>0</c:v>
                  </c:pt>
                </c:numCache>
              </c:numRef>
            </c:minus>
            <c:spPr>
              <a:ln w="12700">
                <a:solidFill>
                  <a:srgbClr val="000000"/>
                </a:solidFill>
                <a:prstDash val="solid"/>
              </a:ln>
            </c:spPr>
          </c:errBars>
          <c:cat>
            <c:numRef>
              <c:f>'Graph MAG et SAM'!$C$22:$F$22</c:f>
              <c:numCache>
                <c:formatCode>[$-40C]mmm\-yy;@</c:formatCode>
                <c:ptCount val="4"/>
                <c:pt idx="0">
                  <c:v>42005</c:v>
                </c:pt>
                <c:pt idx="1">
                  <c:v>42370</c:v>
                </c:pt>
                <c:pt idx="2">
                  <c:v>42767</c:v>
                </c:pt>
                <c:pt idx="3">
                  <c:v>43101</c:v>
                </c:pt>
              </c:numCache>
            </c:numRef>
          </c:cat>
          <c:val>
            <c:numRef>
              <c:f>'Graph MAG et SAM'!$C$23:$F$23</c:f>
              <c:numCache>
                <c:formatCode>0.0</c:formatCode>
                <c:ptCount val="4"/>
                <c:pt idx="0">
                  <c:v>12</c:v>
                </c:pt>
                <c:pt idx="1">
                  <c:v>13.5</c:v>
                </c:pt>
                <c:pt idx="2">
                  <c:v>8.4</c:v>
                </c:pt>
                <c:pt idx="3">
                  <c:v>8</c:v>
                </c:pt>
              </c:numCache>
            </c:numRef>
          </c:val>
          <c:smooth val="0"/>
          <c:extLst>
            <c:ext xmlns:c16="http://schemas.microsoft.com/office/drawing/2014/chart" uri="{C3380CC4-5D6E-409C-BE32-E72D297353CC}">
              <c16:uniqueId val="{00000000-C36A-484B-BF0C-32A43D5E8A1E}"/>
            </c:ext>
          </c:extLst>
        </c:ser>
        <c:ser>
          <c:idx val="1"/>
          <c:order val="1"/>
          <c:tx>
            <c:strRef>
              <c:f>'Graph MAG et SAM'!$B$28</c:f>
              <c:strCache>
                <c:ptCount val="1"/>
                <c:pt idx="0">
                  <c:v>MAS (Standards OMS)</c:v>
                </c:pt>
              </c:strCache>
            </c:strRef>
          </c:tx>
          <c:spPr>
            <a:ln w="25400">
              <a:solidFill>
                <a:srgbClr val="000000"/>
              </a:solidFill>
              <a:prstDash val="solid"/>
            </a:ln>
          </c:spPr>
          <c:marker>
            <c:symbol val="diamond"/>
            <c:size val="5"/>
            <c:spPr>
              <a:solidFill>
                <a:schemeClr val="tx1"/>
              </a:solidFill>
              <a:ln>
                <a:solidFill>
                  <a:schemeClr val="tx1"/>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MAG et SAM'!$C$32:$G$32</c:f>
                <c:numCache>
                  <c:formatCode>General</c:formatCode>
                  <c:ptCount val="5"/>
                  <c:pt idx="0">
                    <c:v>2.8000000000000007</c:v>
                  </c:pt>
                  <c:pt idx="1">
                    <c:v>2.2000000000000002</c:v>
                  </c:pt>
                  <c:pt idx="2">
                    <c:v>1.7</c:v>
                  </c:pt>
                  <c:pt idx="3">
                    <c:v>0.49999999999999989</c:v>
                  </c:pt>
                  <c:pt idx="4">
                    <c:v>0</c:v>
                  </c:pt>
                </c:numCache>
              </c:numRef>
            </c:plus>
            <c:minus>
              <c:numRef>
                <c:f>'Graph MAG et SAM'!$C$31:$G$31</c:f>
                <c:numCache>
                  <c:formatCode>General</c:formatCode>
                  <c:ptCount val="5"/>
                  <c:pt idx="0">
                    <c:v>2.2999999999999998</c:v>
                  </c:pt>
                  <c:pt idx="1">
                    <c:v>2.2000000000000002</c:v>
                  </c:pt>
                  <c:pt idx="2">
                    <c:v>1.7</c:v>
                  </c:pt>
                  <c:pt idx="3">
                    <c:v>0.8</c:v>
                  </c:pt>
                  <c:pt idx="4">
                    <c:v>0</c:v>
                  </c:pt>
                </c:numCache>
              </c:numRef>
            </c:minus>
            <c:spPr>
              <a:ln w="12700">
                <a:solidFill>
                  <a:srgbClr val="000000"/>
                </a:solidFill>
                <a:prstDash val="solid"/>
              </a:ln>
            </c:spPr>
          </c:errBars>
          <c:cat>
            <c:numRef>
              <c:f>'Graph MAG et SAM'!$C$22:$F$22</c:f>
              <c:numCache>
                <c:formatCode>[$-40C]mmm\-yy;@</c:formatCode>
                <c:ptCount val="4"/>
                <c:pt idx="0">
                  <c:v>42005</c:v>
                </c:pt>
                <c:pt idx="1">
                  <c:v>42370</c:v>
                </c:pt>
                <c:pt idx="2">
                  <c:v>42767</c:v>
                </c:pt>
                <c:pt idx="3">
                  <c:v>43101</c:v>
                </c:pt>
              </c:numCache>
            </c:numRef>
          </c:cat>
          <c:val>
            <c:numRef>
              <c:f>'Graph MAG et SAM'!$C$28:$F$28</c:f>
              <c:numCache>
                <c:formatCode>0.0</c:formatCode>
                <c:ptCount val="4"/>
                <c:pt idx="0">
                  <c:v>4.0999999999999996</c:v>
                </c:pt>
                <c:pt idx="1">
                  <c:v>3.2</c:v>
                </c:pt>
                <c:pt idx="2">
                  <c:v>1.7</c:v>
                </c:pt>
                <c:pt idx="3">
                  <c:v>0.9</c:v>
                </c:pt>
              </c:numCache>
            </c:numRef>
          </c:val>
          <c:smooth val="0"/>
          <c:extLst>
            <c:ext xmlns:c16="http://schemas.microsoft.com/office/drawing/2014/chart" uri="{C3380CC4-5D6E-409C-BE32-E72D297353CC}">
              <c16:uniqueId val="{00000001-C36A-484B-BF0C-32A43D5E8A1E}"/>
            </c:ext>
          </c:extLst>
        </c:ser>
        <c:ser>
          <c:idx val="2"/>
          <c:order val="2"/>
          <c:tx>
            <c:strRef>
              <c:f>'Graph MAG et SAM'!$B$33</c:f>
              <c:strCache>
                <c:ptCount val="1"/>
                <c:pt idx="0">
                  <c:v>MAG Sérieuse</c:v>
                </c:pt>
              </c:strCache>
            </c:strRef>
          </c:tx>
          <c:spPr>
            <a:ln cmpd="dbl">
              <a:solidFill>
                <a:srgbClr val="FFC000"/>
              </a:solidFill>
              <a:prstDash val="sysDash"/>
            </a:ln>
          </c:spPr>
          <c:marker>
            <c:symbol val="none"/>
          </c:marker>
          <c:val>
            <c:numRef>
              <c:f>'Graph MAG et SAM'!$C$33:$F$33</c:f>
              <c:numCache>
                <c:formatCode>0</c:formatCode>
                <c:ptCount val="4"/>
                <c:pt idx="0">
                  <c:v>10</c:v>
                </c:pt>
                <c:pt idx="1">
                  <c:v>10</c:v>
                </c:pt>
                <c:pt idx="2">
                  <c:v>10</c:v>
                </c:pt>
                <c:pt idx="3">
                  <c:v>10</c:v>
                </c:pt>
              </c:numCache>
            </c:numRef>
          </c:val>
          <c:smooth val="0"/>
          <c:extLst>
            <c:ext xmlns:c16="http://schemas.microsoft.com/office/drawing/2014/chart" uri="{C3380CC4-5D6E-409C-BE32-E72D297353CC}">
              <c16:uniqueId val="{00000002-C36A-484B-BF0C-32A43D5E8A1E}"/>
            </c:ext>
          </c:extLst>
        </c:ser>
        <c:ser>
          <c:idx val="3"/>
          <c:order val="3"/>
          <c:tx>
            <c:strRef>
              <c:f>'Graph MAG et SAM'!$B$34</c:f>
              <c:strCache>
                <c:ptCount val="1"/>
                <c:pt idx="0">
                  <c:v>MAG Critique</c:v>
                </c:pt>
              </c:strCache>
            </c:strRef>
          </c:tx>
          <c:spPr>
            <a:ln>
              <a:solidFill>
                <a:srgbClr val="FF0000"/>
              </a:solidFill>
              <a:prstDash val="sysDash"/>
            </a:ln>
          </c:spPr>
          <c:marker>
            <c:symbol val="none"/>
          </c:marker>
          <c:val>
            <c:numRef>
              <c:f>'Graph MAG et SAM'!$C$34:$F$34</c:f>
              <c:numCache>
                <c:formatCode>0</c:formatCode>
                <c:ptCount val="4"/>
                <c:pt idx="0">
                  <c:v>15</c:v>
                </c:pt>
                <c:pt idx="1">
                  <c:v>15</c:v>
                </c:pt>
                <c:pt idx="2">
                  <c:v>15</c:v>
                </c:pt>
                <c:pt idx="3">
                  <c:v>15</c:v>
                </c:pt>
              </c:numCache>
            </c:numRef>
          </c:val>
          <c:smooth val="0"/>
          <c:extLst>
            <c:ext xmlns:c16="http://schemas.microsoft.com/office/drawing/2014/chart" uri="{C3380CC4-5D6E-409C-BE32-E72D297353CC}">
              <c16:uniqueId val="{00000003-C36A-484B-BF0C-32A43D5E8A1E}"/>
            </c:ext>
          </c:extLst>
        </c:ser>
        <c:dLbls>
          <c:showLegendKey val="0"/>
          <c:showVal val="0"/>
          <c:showCatName val="0"/>
          <c:showSerName val="0"/>
          <c:showPercent val="0"/>
          <c:showBubbleSize val="0"/>
        </c:dLbls>
        <c:marker val="1"/>
        <c:smooth val="0"/>
        <c:axId val="204860032"/>
        <c:axId val="204860424"/>
      </c:lineChart>
      <c:catAx>
        <c:axId val="20486003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5913818722139671"/>
              <c:y val="0.87084870848708484"/>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860424"/>
        <c:crosses val="autoZero"/>
        <c:auto val="0"/>
        <c:lblAlgn val="ctr"/>
        <c:lblOffset val="100"/>
        <c:noMultiLvlLbl val="0"/>
      </c:catAx>
      <c:valAx>
        <c:axId val="204860424"/>
        <c:scaling>
          <c:orientation val="minMax"/>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3021609668776543E-2"/>
              <c:y val="0.401361342747285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0032"/>
        <c:crosses val="autoZero"/>
        <c:crossBetween val="between"/>
      </c:valAx>
      <c:spPr>
        <a:noFill/>
        <a:ln w="25400">
          <a:noFill/>
        </a:ln>
      </c:spPr>
    </c:plotArea>
    <c:legend>
      <c:legendPos val="r"/>
      <c:layout>
        <c:manualLayout>
          <c:xMode val="edge"/>
          <c:yMode val="edge"/>
          <c:x val="0.10549777117384844"/>
          <c:y val="0.92435424354243545"/>
          <c:w val="0.82466567607726593"/>
          <c:h val="6.6420664206642069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Prévalence du retard de croissance global et sévère </a:t>
            </a:r>
          </a:p>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chez les enfants âgés de  6-59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9019316493313521"/>
          <c:y val="1.0266940451745379E-2"/>
        </c:manualLayout>
      </c:layout>
      <c:overlay val="0"/>
      <c:spPr>
        <a:noFill/>
        <a:ln w="25400">
          <a:noFill/>
        </a:ln>
      </c:spPr>
    </c:title>
    <c:autoTitleDeleted val="0"/>
    <c:plotArea>
      <c:layout>
        <c:manualLayout>
          <c:layoutTarget val="inner"/>
          <c:xMode val="edge"/>
          <c:yMode val="edge"/>
          <c:x val="9.8068421820165827E-2"/>
          <c:y val="0.18438177874186551"/>
          <c:w val="0.88311107471150052"/>
          <c:h val="0.61950557001730022"/>
        </c:manualLayout>
      </c:layout>
      <c:lineChart>
        <c:grouping val="standard"/>
        <c:varyColors val="0"/>
        <c:ser>
          <c:idx val="0"/>
          <c:order val="0"/>
          <c:tx>
            <c:strRef>
              <c:f>'Graph Retard de croissance'!$B$28</c:f>
              <c:strCache>
                <c:ptCount val="1"/>
                <c:pt idx="0">
                  <c:v>Retard de croissance global (Standards OMS)</c:v>
                </c:pt>
              </c:strCache>
            </c:strRef>
          </c:tx>
          <c:spPr>
            <a:ln w="25400">
              <a:solidFill>
                <a:schemeClr val="accent3">
                  <a:lumMod val="75000"/>
                </a:schemeClr>
              </a:solidFill>
              <a:prstDash val="solid"/>
            </a:ln>
          </c:spPr>
          <c:marker>
            <c:symbol val="square"/>
            <c:size val="5"/>
            <c:spPr>
              <a:solidFill>
                <a:schemeClr val="accent3">
                  <a:lumMod val="75000"/>
                </a:schemeClr>
              </a:solidFill>
              <a:ln>
                <a:solidFill>
                  <a:schemeClr val="accent3">
                    <a:lumMod val="75000"/>
                  </a:schemeClr>
                </a:solidFill>
              </a:ln>
            </c:spPr>
          </c:marker>
          <c:dLbls>
            <c:dLbl>
              <c:idx val="2"/>
              <c:layout>
                <c:manualLayout>
                  <c:x val="-4.0282356978780326E-2"/>
                  <c:y val="-2.1122411033323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49-468F-BB0B-79E842E2A82C}"/>
                </c:ext>
              </c:extLst>
            </c:dLbl>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Retard de croissance'!$C$32:$G$32</c:f>
                <c:numCache>
                  <c:formatCode>General</c:formatCode>
                  <c:ptCount val="5"/>
                  <c:pt idx="0">
                    <c:v>5.2999999999999972</c:v>
                  </c:pt>
                  <c:pt idx="1">
                    <c:v>5.3999999999999986</c:v>
                  </c:pt>
                  <c:pt idx="2">
                    <c:v>4</c:v>
                  </c:pt>
                  <c:pt idx="3">
                    <c:v>4.0999999999999979</c:v>
                  </c:pt>
                  <c:pt idx="4">
                    <c:v>0</c:v>
                  </c:pt>
                </c:numCache>
              </c:numRef>
            </c:plus>
            <c:minus>
              <c:numRef>
                <c:f>'Graph Retard de croissance'!$C$31:$G$31</c:f>
                <c:numCache>
                  <c:formatCode>General</c:formatCode>
                  <c:ptCount val="5"/>
                  <c:pt idx="0">
                    <c:v>4.8000000000000007</c:v>
                  </c:pt>
                  <c:pt idx="1">
                    <c:v>5.5</c:v>
                  </c:pt>
                  <c:pt idx="2">
                    <c:v>4.3999999999999986</c:v>
                  </c:pt>
                  <c:pt idx="3">
                    <c:v>5.2000000000000028</c:v>
                  </c:pt>
                  <c:pt idx="4">
                    <c:v>0</c:v>
                  </c:pt>
                </c:numCache>
              </c:numRef>
            </c:minus>
            <c:spPr>
              <a:ln w="12700">
                <a:solidFill>
                  <a:srgbClr val="000000"/>
                </a:solidFill>
                <a:prstDash val="solid"/>
              </a:ln>
            </c:spPr>
          </c:errBars>
          <c:cat>
            <c:numRef>
              <c:f>'Graph Retard de croissance'!$C$27:$F$27</c:f>
              <c:numCache>
                <c:formatCode>[$-40C]mmm\-yy;@</c:formatCode>
                <c:ptCount val="4"/>
                <c:pt idx="0">
                  <c:v>42005</c:v>
                </c:pt>
                <c:pt idx="1">
                  <c:v>42370</c:v>
                </c:pt>
                <c:pt idx="2">
                  <c:v>42767</c:v>
                </c:pt>
                <c:pt idx="3">
                  <c:v>43101</c:v>
                </c:pt>
              </c:numCache>
            </c:numRef>
          </c:cat>
          <c:val>
            <c:numRef>
              <c:f>'Graph Retard de croissance'!$C$28:$F$28</c:f>
              <c:numCache>
                <c:formatCode>0.0</c:formatCode>
                <c:ptCount val="4"/>
                <c:pt idx="0">
                  <c:v>35</c:v>
                </c:pt>
                <c:pt idx="1">
                  <c:v>39.6</c:v>
                </c:pt>
                <c:pt idx="2">
                  <c:v>36.5</c:v>
                </c:pt>
                <c:pt idx="3">
                  <c:v>25.6</c:v>
                </c:pt>
              </c:numCache>
            </c:numRef>
          </c:val>
          <c:smooth val="0"/>
          <c:extLst>
            <c:ext xmlns:c16="http://schemas.microsoft.com/office/drawing/2014/chart" uri="{C3380CC4-5D6E-409C-BE32-E72D297353CC}">
              <c16:uniqueId val="{00000000-C8C3-4E4B-B58A-BDC7DAE09BDD}"/>
            </c:ext>
          </c:extLst>
        </c:ser>
        <c:ser>
          <c:idx val="1"/>
          <c:order val="1"/>
          <c:tx>
            <c:strRef>
              <c:f>'Graph Retard de croissance'!$B$33</c:f>
              <c:strCache>
                <c:ptCount val="1"/>
                <c:pt idx="0">
                  <c:v>Retard de croissance sévère (Standards OMS)</c:v>
                </c:pt>
              </c:strCache>
            </c:strRef>
          </c:tx>
          <c:spPr>
            <a:ln w="25400">
              <a:solidFill>
                <a:schemeClr val="tx1"/>
              </a:solidFill>
              <a:prstDash val="solid"/>
            </a:ln>
          </c:spPr>
          <c:marker>
            <c:symbol val="diamond"/>
            <c:size val="5"/>
            <c:spPr>
              <a:solidFill>
                <a:schemeClr val="tx1"/>
              </a:solidFill>
              <a:ln>
                <a:solidFill>
                  <a:schemeClr val="tx1"/>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Retard de croissance'!$C$37:$G$37</c:f>
                <c:numCache>
                  <c:formatCode>General</c:formatCode>
                  <c:ptCount val="5"/>
                  <c:pt idx="0">
                    <c:v>5.7000000000000011</c:v>
                  </c:pt>
                  <c:pt idx="1">
                    <c:v>4.4000000000000004</c:v>
                  </c:pt>
                  <c:pt idx="2">
                    <c:v>2.9000000000000004</c:v>
                  </c:pt>
                  <c:pt idx="3">
                    <c:v>2.5999999999999996</c:v>
                  </c:pt>
                  <c:pt idx="4">
                    <c:v>0</c:v>
                  </c:pt>
                </c:numCache>
              </c:numRef>
            </c:plus>
            <c:minus>
              <c:numRef>
                <c:f>'Graph Retard de croissance'!$C$36:$G$36</c:f>
                <c:numCache>
                  <c:formatCode>General</c:formatCode>
                  <c:ptCount val="5"/>
                  <c:pt idx="0">
                    <c:v>4.5999999999999996</c:v>
                  </c:pt>
                  <c:pt idx="1">
                    <c:v>4.4000000000000004</c:v>
                  </c:pt>
                  <c:pt idx="2">
                    <c:v>1.9</c:v>
                  </c:pt>
                  <c:pt idx="3">
                    <c:v>2.6</c:v>
                  </c:pt>
                  <c:pt idx="4">
                    <c:v>0</c:v>
                  </c:pt>
                </c:numCache>
              </c:numRef>
            </c:minus>
            <c:spPr>
              <a:ln w="12700">
                <a:solidFill>
                  <a:srgbClr val="000000"/>
                </a:solidFill>
                <a:prstDash val="solid"/>
              </a:ln>
            </c:spPr>
          </c:errBars>
          <c:cat>
            <c:numRef>
              <c:f>'Graph Retard de croissance'!$C$27:$F$27</c:f>
              <c:numCache>
                <c:formatCode>[$-40C]mmm\-yy;@</c:formatCode>
                <c:ptCount val="4"/>
                <c:pt idx="0">
                  <c:v>42005</c:v>
                </c:pt>
                <c:pt idx="1">
                  <c:v>42370</c:v>
                </c:pt>
                <c:pt idx="2">
                  <c:v>42767</c:v>
                </c:pt>
                <c:pt idx="3">
                  <c:v>43101</c:v>
                </c:pt>
              </c:numCache>
            </c:numRef>
          </c:cat>
          <c:val>
            <c:numRef>
              <c:f>'Graph Retard de croissance'!$C$33:$F$33</c:f>
              <c:numCache>
                <c:formatCode>0.0</c:formatCode>
                <c:ptCount val="4"/>
                <c:pt idx="0">
                  <c:v>8.1999999999999993</c:v>
                </c:pt>
                <c:pt idx="1">
                  <c:v>6.4</c:v>
                </c:pt>
                <c:pt idx="2">
                  <c:v>4</c:v>
                </c:pt>
                <c:pt idx="3">
                  <c:v>4.5</c:v>
                </c:pt>
              </c:numCache>
            </c:numRef>
          </c:val>
          <c:smooth val="0"/>
          <c:extLst>
            <c:ext xmlns:c16="http://schemas.microsoft.com/office/drawing/2014/chart" uri="{C3380CC4-5D6E-409C-BE32-E72D297353CC}">
              <c16:uniqueId val="{00000001-C8C3-4E4B-B58A-BDC7DAE09BDD}"/>
            </c:ext>
          </c:extLst>
        </c:ser>
        <c:ser>
          <c:idx val="2"/>
          <c:order val="2"/>
          <c:tx>
            <c:strRef>
              <c:f>'Graph Retard de croissance'!$B$38</c:f>
              <c:strCache>
                <c:ptCount val="1"/>
                <c:pt idx="0">
                  <c:v>Seuil Sérieux</c:v>
                </c:pt>
              </c:strCache>
            </c:strRef>
          </c:tx>
          <c:spPr>
            <a:ln cmpd="dbl">
              <a:solidFill>
                <a:srgbClr val="FFC000"/>
              </a:solidFill>
              <a:prstDash val="sysDash"/>
            </a:ln>
          </c:spPr>
          <c:marker>
            <c:symbol val="none"/>
          </c:marker>
          <c:val>
            <c:numRef>
              <c:f>'Graph Retard de croissance'!$C$38:$F$38</c:f>
              <c:numCache>
                <c:formatCode>0</c:formatCode>
                <c:ptCount val="4"/>
                <c:pt idx="0">
                  <c:v>20</c:v>
                </c:pt>
                <c:pt idx="1">
                  <c:v>20</c:v>
                </c:pt>
                <c:pt idx="2">
                  <c:v>20</c:v>
                </c:pt>
                <c:pt idx="3">
                  <c:v>20</c:v>
                </c:pt>
              </c:numCache>
            </c:numRef>
          </c:val>
          <c:smooth val="0"/>
          <c:extLst>
            <c:ext xmlns:c16="http://schemas.microsoft.com/office/drawing/2014/chart" uri="{C3380CC4-5D6E-409C-BE32-E72D297353CC}">
              <c16:uniqueId val="{00000002-C8C3-4E4B-B58A-BDC7DAE09BDD}"/>
            </c:ext>
          </c:extLst>
        </c:ser>
        <c:ser>
          <c:idx val="3"/>
          <c:order val="3"/>
          <c:tx>
            <c:strRef>
              <c:f>'Graph Retard de croissance'!$B$39</c:f>
              <c:strCache>
                <c:ptCount val="1"/>
                <c:pt idx="0">
                  <c:v>Seuil Critique</c:v>
                </c:pt>
              </c:strCache>
            </c:strRef>
          </c:tx>
          <c:spPr>
            <a:ln>
              <a:solidFill>
                <a:srgbClr val="FF0000"/>
              </a:solidFill>
              <a:prstDash val="sysDash"/>
            </a:ln>
          </c:spPr>
          <c:marker>
            <c:symbol val="none"/>
          </c:marker>
          <c:val>
            <c:numRef>
              <c:f>'Graph Retard de croissance'!$C$39:$F$39</c:f>
              <c:numCache>
                <c:formatCode>0</c:formatCode>
                <c:ptCount val="4"/>
                <c:pt idx="0">
                  <c:v>30</c:v>
                </c:pt>
                <c:pt idx="1">
                  <c:v>30</c:v>
                </c:pt>
                <c:pt idx="2">
                  <c:v>30</c:v>
                </c:pt>
                <c:pt idx="3">
                  <c:v>30</c:v>
                </c:pt>
              </c:numCache>
            </c:numRef>
          </c:val>
          <c:smooth val="0"/>
          <c:extLst>
            <c:ext xmlns:c16="http://schemas.microsoft.com/office/drawing/2014/chart" uri="{C3380CC4-5D6E-409C-BE32-E72D297353CC}">
              <c16:uniqueId val="{00000003-C8C3-4E4B-B58A-BDC7DAE09BDD}"/>
            </c:ext>
          </c:extLst>
        </c:ser>
        <c:dLbls>
          <c:showLegendKey val="0"/>
          <c:showVal val="0"/>
          <c:showCatName val="0"/>
          <c:showSerName val="0"/>
          <c:showPercent val="0"/>
          <c:showBubbleSize val="0"/>
        </c:dLbls>
        <c:marker val="1"/>
        <c:smooth val="0"/>
        <c:axId val="204861208"/>
        <c:axId val="204861600"/>
      </c:lineChart>
      <c:catAx>
        <c:axId val="20486120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7102526002971767"/>
              <c:y val="0.84188911704312119"/>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861600"/>
        <c:crosses val="autoZero"/>
        <c:auto val="0"/>
        <c:lblAlgn val="ctr"/>
        <c:lblOffset val="100"/>
        <c:noMultiLvlLbl val="0"/>
      </c:catAx>
      <c:valAx>
        <c:axId val="204861600"/>
        <c:scaling>
          <c:orientation val="minMax"/>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3021609668776543E-2"/>
              <c:y val="0.401361380135491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1208"/>
        <c:crosses val="autoZero"/>
        <c:crossBetween val="between"/>
      </c:valAx>
      <c:spPr>
        <a:noFill/>
        <a:ln w="25400">
          <a:noFill/>
        </a:ln>
      </c:spPr>
    </c:plotArea>
    <c:legend>
      <c:legendPos val="r"/>
      <c:layout>
        <c:manualLayout>
          <c:xMode val="edge"/>
          <c:yMode val="edge"/>
          <c:x val="1.6840019811788013E-2"/>
          <c:y val="0.90554414784394255"/>
          <c:w val="0.96532937097573057"/>
          <c:h val="8.4188911704312114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Prévalence de l'émaciation par groupe d'âge chez les enfants âgés de  6-59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7023300047551118"/>
          <c:y val="3.125E-2"/>
        </c:manualLayout>
      </c:layout>
      <c:overlay val="0"/>
      <c:spPr>
        <a:noFill/>
        <a:ln w="25400">
          <a:noFill/>
        </a:ln>
      </c:spPr>
    </c:title>
    <c:autoTitleDeleted val="0"/>
    <c:plotArea>
      <c:layout>
        <c:manualLayout>
          <c:layoutTarget val="inner"/>
          <c:xMode val="edge"/>
          <c:yMode val="edge"/>
          <c:x val="9.2724679029957208E-2"/>
          <c:y val="0.19362791443568667"/>
          <c:w val="0.87303851640513974"/>
          <c:h val="0.63725642725669063"/>
        </c:manualLayout>
      </c:layout>
      <c:barChart>
        <c:barDir val="col"/>
        <c:grouping val="stacked"/>
        <c:varyColors val="0"/>
        <c:ser>
          <c:idx val="0"/>
          <c:order val="0"/>
          <c:tx>
            <c:strRef>
              <c:f>'Emaciation par age'!$B$19</c:f>
              <c:strCache>
                <c:ptCount val="1"/>
                <c:pt idx="0">
                  <c:v>Emaciation sévère</c:v>
                </c:pt>
              </c:strCache>
            </c:strRef>
          </c:tx>
          <c:spPr>
            <a:solidFill>
              <a:srgbClr val="FF0000"/>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11C8-4657-A69C-83436A25BB45}"/>
                </c:ext>
              </c:extLst>
            </c:dLbl>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'Emaciation par age'!$C$17:$G$17</c:f>
              <c:strCache>
                <c:ptCount val="5"/>
                <c:pt idx="0">
                  <c:v>6-11m</c:v>
                </c:pt>
                <c:pt idx="1">
                  <c:v>12-23m</c:v>
                </c:pt>
                <c:pt idx="2">
                  <c:v>24-35m</c:v>
                </c:pt>
                <c:pt idx="3">
                  <c:v>36-47m</c:v>
                </c:pt>
                <c:pt idx="4">
                  <c:v>48-59m</c:v>
                </c:pt>
              </c:strCache>
            </c:strRef>
          </c:cat>
          <c:val>
            <c:numRef>
              <c:f>'Emaciation par age'!$C$19:$G$19</c:f>
              <c:numCache>
                <c:formatCode>0.0</c:formatCode>
                <c:ptCount val="5"/>
                <c:pt idx="0">
                  <c:v>0.4</c:v>
                </c:pt>
                <c:pt idx="1">
                  <c:v>0.7</c:v>
                </c:pt>
                <c:pt idx="2">
                  <c:v>0.4</c:v>
                </c:pt>
                <c:pt idx="3">
                  <c:v>0.3</c:v>
                </c:pt>
                <c:pt idx="4">
                  <c:v>0</c:v>
                </c:pt>
              </c:numCache>
            </c:numRef>
          </c:val>
          <c:extLst>
            <c:ext xmlns:c16="http://schemas.microsoft.com/office/drawing/2014/chart" uri="{C3380CC4-5D6E-409C-BE32-E72D297353CC}">
              <c16:uniqueId val="{00000000-8D0F-4089-9798-C5621965B47E}"/>
            </c:ext>
          </c:extLst>
        </c:ser>
        <c:ser>
          <c:idx val="1"/>
          <c:order val="1"/>
          <c:tx>
            <c:strRef>
              <c:f>'Emaciation par age'!$B$18</c:f>
              <c:strCache>
                <c:ptCount val="1"/>
                <c:pt idx="0">
                  <c:v>Emaciation modérée</c:v>
                </c:pt>
              </c:strCache>
            </c:strRef>
          </c:tx>
          <c:spPr>
            <a:pattFill prst="dkUpDiag">
              <a:fgClr>
                <a:srgbClr val="FF0000"/>
              </a:fgClr>
              <a:bgClr>
                <a:schemeClr val="bg1"/>
              </a:bgClr>
            </a:pattFill>
            <a:ln>
              <a:noFill/>
            </a:ln>
          </c:spPr>
          <c:invertIfNegative val="0"/>
          <c:dLbls>
            <c:spPr>
              <a:noFill/>
              <a:ln w="25400">
                <a:noFill/>
              </a:ln>
            </c:spPr>
            <c:txPr>
              <a:bodyPr/>
              <a:lstStyle/>
              <a:p>
                <a:pPr>
                  <a:defRPr sz="1050" b="1">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'Emaciation par age'!$C$17:$G$17</c:f>
              <c:strCache>
                <c:ptCount val="5"/>
                <c:pt idx="0">
                  <c:v>6-11m</c:v>
                </c:pt>
                <c:pt idx="1">
                  <c:v>12-23m</c:v>
                </c:pt>
                <c:pt idx="2">
                  <c:v>24-35m</c:v>
                </c:pt>
                <c:pt idx="3">
                  <c:v>36-47m</c:v>
                </c:pt>
                <c:pt idx="4">
                  <c:v>48-59m</c:v>
                </c:pt>
              </c:strCache>
            </c:strRef>
          </c:cat>
          <c:val>
            <c:numRef>
              <c:f>'Emaciation par age'!$C$18:$G$18</c:f>
              <c:numCache>
                <c:formatCode>0.0</c:formatCode>
                <c:ptCount val="5"/>
                <c:pt idx="0">
                  <c:v>8.6</c:v>
                </c:pt>
                <c:pt idx="1">
                  <c:v>12.1</c:v>
                </c:pt>
                <c:pt idx="2">
                  <c:v>8.1</c:v>
                </c:pt>
                <c:pt idx="3">
                  <c:v>3.9</c:v>
                </c:pt>
                <c:pt idx="4">
                  <c:v>2.9</c:v>
                </c:pt>
              </c:numCache>
            </c:numRef>
          </c:val>
          <c:extLst>
            <c:ext xmlns:c16="http://schemas.microsoft.com/office/drawing/2014/chart" uri="{C3380CC4-5D6E-409C-BE32-E72D297353CC}">
              <c16:uniqueId val="{00000001-8D0F-4089-9798-C5621965B47E}"/>
            </c:ext>
          </c:extLst>
        </c:ser>
        <c:dLbls>
          <c:showLegendKey val="0"/>
          <c:showVal val="0"/>
          <c:showCatName val="0"/>
          <c:showSerName val="0"/>
          <c:showPercent val="0"/>
          <c:showBubbleSize val="0"/>
        </c:dLbls>
        <c:gapWidth val="120"/>
        <c:overlap val="100"/>
        <c:axId val="204862776"/>
        <c:axId val="235838304"/>
      </c:barChart>
      <c:catAx>
        <c:axId val="20486277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Groupe d'âge (mois)</a:t>
                </a:r>
              </a:p>
            </c:rich>
          </c:tx>
          <c:layout>
            <c:manualLayout>
              <c:xMode val="edge"/>
              <c:yMode val="edge"/>
              <c:x val="0.44079885877318115"/>
              <c:y val="0.88124999999999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38304"/>
        <c:crosses val="autoZero"/>
        <c:auto val="0"/>
        <c:lblAlgn val="ctr"/>
        <c:lblOffset val="100"/>
        <c:tickLblSkip val="1"/>
        <c:tickMarkSkip val="1"/>
        <c:noMultiLvlLbl val="0"/>
      </c:catAx>
      <c:valAx>
        <c:axId val="235838304"/>
        <c:scaling>
          <c:orientation val="minMax"/>
          <c:max val="16"/>
          <c:min val="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2824536376604851E-2"/>
              <c:y val="0.392157917760279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2776"/>
        <c:crosses val="autoZero"/>
        <c:crossBetween val="between"/>
        <c:majorUnit val="5"/>
      </c:valAx>
      <c:spPr>
        <a:noFill/>
        <a:ln w="25400">
          <a:noFill/>
        </a:ln>
      </c:spPr>
    </c:plotArea>
    <c:legend>
      <c:legendPos val="b"/>
      <c:layout>
        <c:manualLayout>
          <c:xMode val="edge"/>
          <c:yMode val="edge"/>
          <c:x val="0.13837375178316691"/>
          <c:y val="0.94166666666666665"/>
          <c:w val="0.78031383737517834"/>
          <c:h val="0.05"/>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Prévalence du retard de croissance par groupe d'âge chez les enfants âgés de  6-59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5581550166428912"/>
          <c:y val="3.3333333333333333E-2"/>
        </c:manualLayout>
      </c:layout>
      <c:overlay val="0"/>
      <c:spPr>
        <a:noFill/>
        <a:ln w="25400">
          <a:noFill/>
        </a:ln>
      </c:spPr>
    </c:title>
    <c:autoTitleDeleted val="0"/>
    <c:plotArea>
      <c:layout>
        <c:manualLayout>
          <c:layoutTarget val="inner"/>
          <c:xMode val="edge"/>
          <c:yMode val="edge"/>
          <c:x val="9.2724679029957208E-2"/>
          <c:y val="0.16585017497812773"/>
          <c:w val="0.88825487398953873"/>
          <c:h val="0.63725634295713041"/>
        </c:manualLayout>
      </c:layout>
      <c:barChart>
        <c:barDir val="col"/>
        <c:grouping val="stacked"/>
        <c:varyColors val="0"/>
        <c:ser>
          <c:idx val="2"/>
          <c:order val="0"/>
          <c:tx>
            <c:strRef>
              <c:f>'Retard de croissance par age'!$B$19</c:f>
              <c:strCache>
                <c:ptCount val="1"/>
                <c:pt idx="0">
                  <c:v>Retard de croissance sévère</c:v>
                </c:pt>
              </c:strCache>
            </c:strRef>
          </c:tx>
          <c:spPr>
            <a:solidFill>
              <a:schemeClr val="accent3">
                <a:lumMod val="75000"/>
              </a:schemeClr>
            </a:solidFill>
            <a:ln w="12700">
              <a:noFill/>
              <a:prstDash val="solid"/>
            </a:ln>
          </c:spPr>
          <c:invertIfNegative val="0"/>
          <c:dLbls>
            <c:spPr>
              <a:noFill/>
              <a:ln w="25400">
                <a:noFill/>
              </a:ln>
            </c:spPr>
            <c:txPr>
              <a:bodyPr/>
              <a:lstStyle/>
              <a:p>
                <a:pPr>
                  <a:defRPr sz="1100" b="1">
                    <a:solidFill>
                      <a:sysClr val="windowText" lastClr="000000"/>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'Retard de croissance par age'!$C$17:$G$17</c:f>
              <c:strCache>
                <c:ptCount val="5"/>
                <c:pt idx="0">
                  <c:v>6-11m</c:v>
                </c:pt>
                <c:pt idx="1">
                  <c:v>12-23m</c:v>
                </c:pt>
                <c:pt idx="2">
                  <c:v>24-35m</c:v>
                </c:pt>
                <c:pt idx="3">
                  <c:v>36-47m</c:v>
                </c:pt>
                <c:pt idx="4">
                  <c:v>48-59m</c:v>
                </c:pt>
              </c:strCache>
            </c:strRef>
          </c:cat>
          <c:val>
            <c:numRef>
              <c:f>'Retard de croissance par age'!$C$19:$G$19</c:f>
              <c:numCache>
                <c:formatCode>0.0</c:formatCode>
                <c:ptCount val="5"/>
                <c:pt idx="0">
                  <c:v>2.9</c:v>
                </c:pt>
                <c:pt idx="1">
                  <c:v>10.3</c:v>
                </c:pt>
                <c:pt idx="2">
                  <c:v>14.3</c:v>
                </c:pt>
                <c:pt idx="3">
                  <c:v>13.3</c:v>
                </c:pt>
                <c:pt idx="4">
                  <c:v>14.1</c:v>
                </c:pt>
              </c:numCache>
            </c:numRef>
          </c:val>
          <c:extLst>
            <c:ext xmlns:c16="http://schemas.microsoft.com/office/drawing/2014/chart" uri="{C3380CC4-5D6E-409C-BE32-E72D297353CC}">
              <c16:uniqueId val="{00000000-E063-424F-A146-49AD932CD479}"/>
            </c:ext>
          </c:extLst>
        </c:ser>
        <c:ser>
          <c:idx val="0"/>
          <c:order val="1"/>
          <c:tx>
            <c:strRef>
              <c:f>'Retard de croissance par age'!$B$18</c:f>
              <c:strCache>
                <c:ptCount val="1"/>
                <c:pt idx="0">
                  <c:v>Retard de croissance modéré</c:v>
                </c:pt>
              </c:strCache>
            </c:strRef>
          </c:tx>
          <c:spPr>
            <a:pattFill prst="dkUpDiag">
              <a:fgClr>
                <a:schemeClr val="accent3">
                  <a:lumMod val="75000"/>
                </a:schemeClr>
              </a:fgClr>
              <a:bgClr>
                <a:schemeClr val="bg1"/>
              </a:bgClr>
            </a:pattFill>
            <a:ln>
              <a:noFill/>
            </a:ln>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'Retard de croissance par age'!$C$18:$G$18</c:f>
              <c:numCache>
                <c:formatCode>0.0</c:formatCode>
                <c:ptCount val="5"/>
                <c:pt idx="0">
                  <c:v>5.9</c:v>
                </c:pt>
                <c:pt idx="1">
                  <c:v>37.200000000000003</c:v>
                </c:pt>
                <c:pt idx="2">
                  <c:v>23.8</c:v>
                </c:pt>
                <c:pt idx="3">
                  <c:v>25</c:v>
                </c:pt>
                <c:pt idx="4">
                  <c:v>25.6</c:v>
                </c:pt>
              </c:numCache>
            </c:numRef>
          </c:val>
          <c:extLst>
            <c:ext xmlns:c16="http://schemas.microsoft.com/office/drawing/2014/chart" uri="{C3380CC4-5D6E-409C-BE32-E72D297353CC}">
              <c16:uniqueId val="{00000001-E063-424F-A146-49AD932CD479}"/>
            </c:ext>
          </c:extLst>
        </c:ser>
        <c:dLbls>
          <c:showLegendKey val="0"/>
          <c:showVal val="0"/>
          <c:showCatName val="0"/>
          <c:showSerName val="0"/>
          <c:showPercent val="0"/>
          <c:showBubbleSize val="0"/>
        </c:dLbls>
        <c:gapWidth val="120"/>
        <c:overlap val="100"/>
        <c:axId val="235839088"/>
        <c:axId val="235839480"/>
      </c:barChart>
      <c:catAx>
        <c:axId val="23583908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Groupe d'âge (mois)</a:t>
                </a:r>
              </a:p>
            </c:rich>
          </c:tx>
          <c:layout>
            <c:manualLayout>
              <c:xMode val="edge"/>
              <c:yMode val="edge"/>
              <c:x val="0.4507845934379458"/>
              <c:y val="0.864583333333333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39480"/>
        <c:crosses val="autoZero"/>
        <c:auto val="0"/>
        <c:lblAlgn val="ctr"/>
        <c:lblOffset val="100"/>
        <c:tickLblSkip val="1"/>
        <c:tickMarkSkip val="1"/>
        <c:noMultiLvlLbl val="0"/>
      </c:catAx>
      <c:valAx>
        <c:axId val="235839480"/>
        <c:scaling>
          <c:orientation val="minMax"/>
          <c:max val="5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2824536376604851E-2"/>
              <c:y val="0.392157917760279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39088"/>
        <c:crosses val="autoZero"/>
        <c:crossBetween val="between"/>
        <c:majorUnit val="5"/>
      </c:valAx>
      <c:spPr>
        <a:noFill/>
        <a:ln w="25400">
          <a:noFill/>
        </a:ln>
      </c:spPr>
    </c:plotArea>
    <c:legend>
      <c:legendPos val="b"/>
      <c:layout>
        <c:manualLayout>
          <c:xMode val="edge"/>
          <c:yMode val="edge"/>
          <c:x val="0.1355206847360913"/>
          <c:y val="0.93541666666666667"/>
          <c:w val="0.7931526390870185"/>
          <c:h val="4.1666666666666664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GB" sz="1400" b="1" i="0" u="none" strike="noStrike" baseline="0">
                <a:solidFill>
                  <a:srgbClr val="000000"/>
                </a:solidFill>
                <a:latin typeface="Calibri"/>
              </a:rPr>
              <a:t>Cinq principales causes de morbidité chez</a:t>
            </a:r>
          </a:p>
          <a:p>
            <a:pPr>
              <a:defRPr sz="1000" b="0">
                <a:solidFill>
                  <a:srgbClr val="000000"/>
                </a:solidFill>
                <a:latin typeface="Calibri"/>
                <a:ea typeface="Calibri"/>
                <a:cs typeface="Calibri"/>
              </a:defRPr>
            </a:pPr>
            <a:r>
              <a:rPr lang="en-GB" sz="1400" b="1" i="0" u="none" strike="noStrike" baseline="0">
                <a:solidFill>
                  <a:srgbClr val="000000"/>
                </a:solidFill>
                <a:latin typeface="Calibri"/>
              </a:rPr>
              <a:t>les enfants de moins de 5 ans</a:t>
            </a:r>
          </a:p>
          <a:p>
            <a:pPr>
              <a:defRPr sz="1000" b="0">
                <a:solidFill>
                  <a:srgbClr val="000000"/>
                </a:solidFill>
                <a:latin typeface="Calibri"/>
                <a:ea typeface="Calibri"/>
                <a:cs typeface="Calibri"/>
              </a:defRPr>
            </a:pPr>
            <a:r>
              <a:rPr lang="en-GB" sz="1400" b="1" i="0" u="none" strike="noStrike" baseline="0">
                <a:solidFill>
                  <a:schemeClr val="accent1"/>
                </a:solidFill>
                <a:latin typeface="Calibri"/>
              </a:rPr>
              <a:t>Nom du camp/de la zone d'enquête, Pays</a:t>
            </a:r>
          </a:p>
        </c:rich>
      </c:tx>
      <c:layout>
        <c:manualLayout>
          <c:xMode val="edge"/>
          <c:yMode val="edge"/>
          <c:x val="0.26923076923076922"/>
          <c:y val="1.1235955056179775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1-B8F1-4802-8649-B190F06D2548}"/>
              </c:ext>
            </c:extLst>
          </c:dPt>
          <c:dPt>
            <c:idx val="1"/>
            <c:bubble3D val="0"/>
            <c:spPr>
              <a:solidFill>
                <a:schemeClr val="accent3"/>
              </a:solidFill>
              <a:ln>
                <a:noFill/>
              </a:ln>
              <a:effectLst/>
            </c:spPr>
            <c:extLst>
              <c:ext xmlns:c16="http://schemas.microsoft.com/office/drawing/2014/chart" uri="{C3380CC4-5D6E-409C-BE32-E72D297353CC}">
                <c16:uniqueId val="{00000003-B8F1-4802-8649-B190F06D2548}"/>
              </c:ext>
            </c:extLst>
          </c:dPt>
          <c:dPt>
            <c:idx val="2"/>
            <c:bubble3D val="0"/>
            <c:spPr>
              <a:solidFill>
                <a:schemeClr val="accent5"/>
              </a:solidFill>
              <a:ln>
                <a:noFill/>
              </a:ln>
              <a:effectLst/>
            </c:spPr>
            <c:extLst>
              <c:ext xmlns:c16="http://schemas.microsoft.com/office/drawing/2014/chart" uri="{C3380CC4-5D6E-409C-BE32-E72D297353CC}">
                <c16:uniqueId val="{00000005-B8F1-4802-8649-B190F06D2548}"/>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0-66CD-4093-91D6-11C46406595B}"/>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B8F1-4802-8649-B190F06D2548}"/>
              </c:ext>
            </c:extLst>
          </c:dPt>
          <c:dLbls>
            <c:dLbl>
              <c:idx val="3"/>
              <c:layout>
                <c:manualLayout>
                  <c:x val="-2.528817033965429E-2"/>
                  <c:y val="2.09426405968916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CD-4093-91D6-11C46406595B}"/>
                </c:ext>
              </c:extLst>
            </c:dLbl>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'Top 5 Causes Morbidite'!$A$17:$A$21</c:f>
              <c:strCache>
                <c:ptCount val="5"/>
                <c:pt idx="0">
                  <c:v>Cause Morbidité 1</c:v>
                </c:pt>
                <c:pt idx="1">
                  <c:v>Cause Morbidité 2</c:v>
                </c:pt>
                <c:pt idx="2">
                  <c:v>Cause Morbidité 3</c:v>
                </c:pt>
                <c:pt idx="3">
                  <c:v>Cause Morbidité 4</c:v>
                </c:pt>
                <c:pt idx="4">
                  <c:v>Cause Morbidité 5</c:v>
                </c:pt>
              </c:strCache>
            </c:strRef>
          </c:cat>
          <c:val>
            <c:numRef>
              <c:f>'Top 5 Causes Morbidite'!$B$17:$B$21</c:f>
              <c:numCache>
                <c:formatCode>0.0%</c:formatCode>
                <c:ptCount val="5"/>
                <c:pt idx="0">
                  <c:v>0.32600000000000001</c:v>
                </c:pt>
                <c:pt idx="1">
                  <c:v>0.27400000000000002</c:v>
                </c:pt>
                <c:pt idx="2">
                  <c:v>0.19</c:v>
                </c:pt>
                <c:pt idx="3">
                  <c:v>0.14499999999999999</c:v>
                </c:pt>
                <c:pt idx="4">
                  <c:v>8.3000000000000004E-2</c:v>
                </c:pt>
              </c:numCache>
            </c:numRef>
          </c:val>
          <c:extLst>
            <c:ext xmlns:c16="http://schemas.microsoft.com/office/drawing/2014/chart" uri="{C3380CC4-5D6E-409C-BE32-E72D297353CC}">
              <c16:uniqueId val="{00000000-A334-484A-B979-1BB769B8FC15}"/>
            </c:ext>
          </c:extLst>
        </c:ser>
        <c:dLbls>
          <c:showLegendKey val="0"/>
          <c:showVal val="0"/>
          <c:showCatName val="1"/>
          <c:showSerName val="0"/>
          <c:showPercent val="1"/>
          <c:showBubbleSize val="0"/>
          <c:showLeaderLines val="1"/>
        </c:dLbls>
        <c:firstSliceAng val="0"/>
      </c:pieChart>
      <c:spPr>
        <a:noFill/>
        <a:ln w="25400">
          <a:noFill/>
        </a:ln>
        <a:effectLst/>
      </c:spPr>
    </c:plotArea>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0.75000000000000411" l="0.70000000000000062" r="0.70000000000000062" t="0.750000000000004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Couvertures vaccinale anti-rougeole et de la supplémentation en vitamine A au cours des 6 derniers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0648836057454185"/>
          <c:y val="1.9274720837410116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'Graph Rougeole &amp; Vit A'!$B$18</c:f>
              <c:strCache>
                <c:ptCount val="1"/>
                <c:pt idx="0">
                  <c:v>Vaccination anti-rougeole (9-59 m)</c:v>
                </c:pt>
              </c:strCache>
            </c:strRef>
          </c:tx>
          <c:spPr>
            <a:ln w="25400">
              <a:solidFill>
                <a:schemeClr val="accent4">
                  <a:lumMod val="75000"/>
                </a:schemeClr>
              </a:solidFill>
              <a:prstDash val="solid"/>
            </a:ln>
          </c:spPr>
          <c:marker>
            <c:symbol val="circle"/>
            <c:size val="7"/>
            <c:spPr>
              <a:solidFill>
                <a:schemeClr val="accent4">
                  <a:lumMod val="75000"/>
                </a:schemeClr>
              </a:solidFill>
              <a:ln>
                <a:noFill/>
                <a:prstDash val="solid"/>
              </a:ln>
            </c:spPr>
          </c:marker>
          <c:dPt>
            <c:idx val="1"/>
            <c:bubble3D val="0"/>
            <c:extLst>
              <c:ext xmlns:c16="http://schemas.microsoft.com/office/drawing/2014/chart" uri="{C3380CC4-5D6E-409C-BE32-E72D297353CC}">
                <c16:uniqueId val="{00000000-C67A-44C9-B63E-7CEAA5B0F855}"/>
              </c:ext>
            </c:extLst>
          </c:dPt>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Rougeole &amp; Vit A'!$C$22:$G$22</c:f>
                <c:numCache>
                  <c:formatCode>General</c:formatCode>
                  <c:ptCount val="5"/>
                  <c:pt idx="0">
                    <c:v>4.0999999999999943</c:v>
                  </c:pt>
                  <c:pt idx="1">
                    <c:v>6</c:v>
                  </c:pt>
                  <c:pt idx="2">
                    <c:v>4.4000000000000057</c:v>
                  </c:pt>
                  <c:pt idx="3">
                    <c:v>4.4000000000000057</c:v>
                  </c:pt>
                  <c:pt idx="4">
                    <c:v>0</c:v>
                  </c:pt>
                </c:numCache>
              </c:numRef>
            </c:plus>
            <c:minus>
              <c:numRef>
                <c:f>'Graph Rougeole &amp; Vit A'!$C$21:$G$21</c:f>
                <c:numCache>
                  <c:formatCode>General</c:formatCode>
                  <c:ptCount val="5"/>
                  <c:pt idx="0">
                    <c:v>4.4000000000000057</c:v>
                  </c:pt>
                  <c:pt idx="1">
                    <c:v>5.7000000000000028</c:v>
                  </c:pt>
                  <c:pt idx="2">
                    <c:v>4.7000000000000028</c:v>
                  </c:pt>
                  <c:pt idx="3">
                    <c:v>4.7000000000000028</c:v>
                  </c:pt>
                  <c:pt idx="4">
                    <c:v>0</c:v>
                  </c:pt>
                </c:numCache>
              </c:numRef>
            </c:minus>
            <c:spPr>
              <a:ln w="12700">
                <a:solidFill>
                  <a:srgbClr val="000000"/>
                </a:solidFill>
                <a:prstDash val="solid"/>
              </a:ln>
            </c:spPr>
          </c:errBars>
          <c:cat>
            <c:numRef>
              <c:f>'Graph Rougeole &amp; Vit A'!$C$17:$F$17</c:f>
              <c:numCache>
                <c:formatCode>[$-40C]mmm\-yy;@</c:formatCode>
                <c:ptCount val="4"/>
                <c:pt idx="0">
                  <c:v>42005</c:v>
                </c:pt>
                <c:pt idx="1">
                  <c:v>42370</c:v>
                </c:pt>
                <c:pt idx="2">
                  <c:v>42767</c:v>
                </c:pt>
                <c:pt idx="3">
                  <c:v>43101</c:v>
                </c:pt>
              </c:numCache>
            </c:numRef>
          </c:cat>
          <c:val>
            <c:numRef>
              <c:f>'Graph Rougeole &amp; Vit A'!$C$18:$F$18</c:f>
              <c:numCache>
                <c:formatCode>0.0</c:formatCode>
                <c:ptCount val="4"/>
                <c:pt idx="0">
                  <c:v>80.2</c:v>
                </c:pt>
                <c:pt idx="1">
                  <c:v>87</c:v>
                </c:pt>
                <c:pt idx="2">
                  <c:v>95</c:v>
                </c:pt>
                <c:pt idx="3">
                  <c:v>95</c:v>
                </c:pt>
              </c:numCache>
            </c:numRef>
          </c:val>
          <c:smooth val="0"/>
          <c:extLst>
            <c:ext xmlns:c16="http://schemas.microsoft.com/office/drawing/2014/chart" uri="{C3380CC4-5D6E-409C-BE32-E72D297353CC}">
              <c16:uniqueId val="{00000001-C67A-44C9-B63E-7CEAA5B0F855}"/>
            </c:ext>
          </c:extLst>
        </c:ser>
        <c:ser>
          <c:idx val="1"/>
          <c:order val="1"/>
          <c:tx>
            <c:strRef>
              <c:f>'Graph Rougeole &amp; Vit A'!$B$24</c:f>
              <c:strCache>
                <c:ptCount val="1"/>
                <c:pt idx="0">
                  <c:v>Supplémentation en vitamine A (6-59 m)</c:v>
                </c:pt>
              </c:strCache>
            </c:strRef>
          </c:tx>
          <c:spPr>
            <a:ln w="25400">
              <a:solidFill>
                <a:srgbClr val="FF0000"/>
              </a:solidFill>
              <a:prstDash val="solid"/>
            </a:ln>
          </c:spPr>
          <c:marker>
            <c:symbol val="diamond"/>
            <c:size val="7"/>
            <c:spPr>
              <a:solidFill>
                <a:srgbClr val="FF0000"/>
              </a:solidFill>
              <a:ln>
                <a:noFill/>
                <a:prstDash val="solid"/>
              </a:ln>
            </c:spPr>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Rougeole &amp; Vit A'!$C$28:$G$28</c:f>
                <c:numCache>
                  <c:formatCode>General</c:formatCode>
                  <c:ptCount val="5"/>
                  <c:pt idx="0">
                    <c:v>4.9000000000000057</c:v>
                  </c:pt>
                  <c:pt idx="1">
                    <c:v>5.7000000000000028</c:v>
                  </c:pt>
                  <c:pt idx="2">
                    <c:v>5.7999999999999972</c:v>
                  </c:pt>
                  <c:pt idx="3">
                    <c:v>5.6000000000000085</c:v>
                  </c:pt>
                  <c:pt idx="4">
                    <c:v>0</c:v>
                  </c:pt>
                </c:numCache>
              </c:numRef>
            </c:plus>
            <c:minus>
              <c:numRef>
                <c:f>'Graph Rougeole &amp; Vit A'!$C$27:$G$27</c:f>
                <c:numCache>
                  <c:formatCode>General</c:formatCode>
                  <c:ptCount val="5"/>
                  <c:pt idx="0">
                    <c:v>5.4999999999999929</c:v>
                  </c:pt>
                  <c:pt idx="1">
                    <c:v>4.6000000000000085</c:v>
                  </c:pt>
                  <c:pt idx="2">
                    <c:v>4.7999999999999972</c:v>
                  </c:pt>
                  <c:pt idx="3">
                    <c:v>4.7999999999999972</c:v>
                  </c:pt>
                  <c:pt idx="4">
                    <c:v>0</c:v>
                  </c:pt>
                </c:numCache>
              </c:numRef>
            </c:minus>
            <c:spPr>
              <a:ln w="12700">
                <a:solidFill>
                  <a:srgbClr val="000000"/>
                </a:solidFill>
                <a:prstDash val="solid"/>
              </a:ln>
            </c:spPr>
          </c:errBars>
          <c:cat>
            <c:numRef>
              <c:f>'Graph Rougeole &amp; Vit A'!$C$17:$F$17</c:f>
              <c:numCache>
                <c:formatCode>[$-40C]mmm\-yy;@</c:formatCode>
                <c:ptCount val="4"/>
                <c:pt idx="0">
                  <c:v>42005</c:v>
                </c:pt>
                <c:pt idx="1">
                  <c:v>42370</c:v>
                </c:pt>
                <c:pt idx="2">
                  <c:v>42767</c:v>
                </c:pt>
                <c:pt idx="3">
                  <c:v>43101</c:v>
                </c:pt>
              </c:numCache>
            </c:numRef>
          </c:cat>
          <c:val>
            <c:numRef>
              <c:f>'Graph Rougeole &amp; Vit A'!$C$24:$F$24</c:f>
              <c:numCache>
                <c:formatCode>0.0</c:formatCode>
                <c:ptCount val="4"/>
                <c:pt idx="0">
                  <c:v>65.599999999999994</c:v>
                </c:pt>
                <c:pt idx="1">
                  <c:v>70.2</c:v>
                </c:pt>
                <c:pt idx="2">
                  <c:v>80.2</c:v>
                </c:pt>
                <c:pt idx="3">
                  <c:v>82.3</c:v>
                </c:pt>
              </c:numCache>
            </c:numRef>
          </c:val>
          <c:smooth val="0"/>
          <c:extLst>
            <c:ext xmlns:c16="http://schemas.microsoft.com/office/drawing/2014/chart" uri="{C3380CC4-5D6E-409C-BE32-E72D297353CC}">
              <c16:uniqueId val="{00000002-C67A-44C9-B63E-7CEAA5B0F855}"/>
            </c:ext>
          </c:extLst>
        </c:ser>
        <c:ser>
          <c:idx val="2"/>
          <c:order val="2"/>
          <c:tx>
            <c:strRef>
              <c:f>'Graph Rougeole &amp; Vit A'!$B$23</c:f>
              <c:strCache>
                <c:ptCount val="1"/>
                <c:pt idx="0">
                  <c:v>Cible couverture vaccination rougeole</c:v>
                </c:pt>
              </c:strCache>
            </c:strRef>
          </c:tx>
          <c:spPr>
            <a:ln w="44450">
              <a:solidFill>
                <a:schemeClr val="accent4">
                  <a:lumMod val="75000"/>
                </a:schemeClr>
              </a:solidFill>
              <a:prstDash val="sysDot"/>
            </a:ln>
          </c:spPr>
          <c:marker>
            <c:symbol val="none"/>
          </c:marker>
          <c:val>
            <c:numRef>
              <c:f>'Graph Rougeole &amp; Vit A'!$C$23:$F$23</c:f>
              <c:numCache>
                <c:formatCode>0</c:formatCode>
                <c:ptCount val="4"/>
                <c:pt idx="0">
                  <c:v>95</c:v>
                </c:pt>
                <c:pt idx="1">
                  <c:v>95</c:v>
                </c:pt>
                <c:pt idx="2">
                  <c:v>95</c:v>
                </c:pt>
                <c:pt idx="3">
                  <c:v>95</c:v>
                </c:pt>
              </c:numCache>
            </c:numRef>
          </c:val>
          <c:smooth val="0"/>
          <c:extLst>
            <c:ext xmlns:c16="http://schemas.microsoft.com/office/drawing/2014/chart" uri="{C3380CC4-5D6E-409C-BE32-E72D297353CC}">
              <c16:uniqueId val="{00000003-C67A-44C9-B63E-7CEAA5B0F855}"/>
            </c:ext>
          </c:extLst>
        </c:ser>
        <c:ser>
          <c:idx val="3"/>
          <c:order val="3"/>
          <c:tx>
            <c:strRef>
              <c:f>'Graph Rougeole &amp; Vit A'!$B$29</c:f>
              <c:strCache>
                <c:ptCount val="1"/>
                <c:pt idx="0">
                  <c:v>Cible couverture supplé. en vitamine A</c:v>
                </c:pt>
              </c:strCache>
            </c:strRef>
          </c:tx>
          <c:spPr>
            <a:ln>
              <a:solidFill>
                <a:srgbClr val="FF0000"/>
              </a:solidFill>
              <a:prstDash val="sysDash"/>
            </a:ln>
          </c:spPr>
          <c:marker>
            <c:symbol val="none"/>
          </c:marker>
          <c:val>
            <c:numRef>
              <c:f>'Graph Rougeole &amp; Vit A'!$C$29:$F$29</c:f>
              <c:numCache>
                <c:formatCode>0</c:formatCode>
                <c:ptCount val="4"/>
                <c:pt idx="0">
                  <c:v>90</c:v>
                </c:pt>
                <c:pt idx="1">
                  <c:v>90</c:v>
                </c:pt>
                <c:pt idx="2">
                  <c:v>90</c:v>
                </c:pt>
                <c:pt idx="3">
                  <c:v>90</c:v>
                </c:pt>
              </c:numCache>
            </c:numRef>
          </c:val>
          <c:smooth val="0"/>
          <c:extLst>
            <c:ext xmlns:c16="http://schemas.microsoft.com/office/drawing/2014/chart" uri="{C3380CC4-5D6E-409C-BE32-E72D297353CC}">
              <c16:uniqueId val="{00000004-C67A-44C9-B63E-7CEAA5B0F855}"/>
            </c:ext>
          </c:extLst>
        </c:ser>
        <c:dLbls>
          <c:showLegendKey val="0"/>
          <c:showVal val="0"/>
          <c:showCatName val="0"/>
          <c:showSerName val="0"/>
          <c:showPercent val="0"/>
          <c:showBubbleSize val="0"/>
        </c:dLbls>
        <c:marker val="1"/>
        <c:smooth val="0"/>
        <c:axId val="235840264"/>
        <c:axId val="235840656"/>
      </c:lineChart>
      <c:catAx>
        <c:axId val="23584026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6656760772659733"/>
              <c:y val="0.85768500948766602"/>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0656"/>
        <c:crosses val="autoZero"/>
        <c:auto val="0"/>
        <c:lblAlgn val="ctr"/>
        <c:lblOffset val="100"/>
        <c:tickLblSkip val="1"/>
        <c:tickMarkSkip val="1"/>
        <c:noMultiLvlLbl val="0"/>
      </c:catAx>
      <c:valAx>
        <c:axId val="235840656"/>
        <c:scaling>
          <c:orientation val="minMax"/>
          <c:max val="100"/>
          <c:min val="6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Couverture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0264"/>
        <c:crosses val="autoZero"/>
        <c:crossBetween val="between"/>
      </c:valAx>
      <c:spPr>
        <a:noFill/>
        <a:ln w="25400">
          <a:noFill/>
        </a:ln>
      </c:spPr>
    </c:plotArea>
    <c:legend>
      <c:legendPos val="r"/>
      <c:layout>
        <c:manualLayout>
          <c:xMode val="edge"/>
          <c:yMode val="edge"/>
          <c:x val="1.5354135710747894E-2"/>
          <c:y val="0.91840607210626191"/>
          <c:w val="0.97473997028231796"/>
          <c:h val="7.5901328273244806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Couverture du déparasitage au cours des 6 derniers mois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28083209509658247"/>
          <c:y val="1.1385175690248023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'Graph Deparasitage (optionnel)'!$B$23</c:f>
              <c:strCache>
                <c:ptCount val="1"/>
                <c:pt idx="0">
                  <c:v>Déparasitage (12-59 m ou 24-59 m)</c:v>
                </c:pt>
              </c:strCache>
            </c:strRef>
          </c:tx>
          <c:spPr>
            <a:ln w="25400">
              <a:solidFill>
                <a:schemeClr val="accent5"/>
              </a:solidFill>
              <a:prstDash val="solid"/>
            </a:ln>
          </c:spPr>
          <c:marker>
            <c:symbol val="circle"/>
            <c:size val="7"/>
            <c:spPr>
              <a:solidFill>
                <a:schemeClr val="accent5"/>
              </a:solidFill>
              <a:ln>
                <a:noFill/>
                <a:prstDash val="solid"/>
              </a:ln>
            </c:spPr>
          </c:marker>
          <c:dPt>
            <c:idx val="1"/>
            <c:bubble3D val="0"/>
            <c:extLst>
              <c:ext xmlns:c16="http://schemas.microsoft.com/office/drawing/2014/chart" uri="{C3380CC4-5D6E-409C-BE32-E72D297353CC}">
                <c16:uniqueId val="{00000001-1E87-4236-8D45-6DF6379CADF2}"/>
              </c:ext>
            </c:extLst>
          </c:dPt>
          <c:dLbls>
            <c:spPr>
              <a:noFill/>
              <a:ln w="25400">
                <a:noFill/>
              </a:ln>
            </c:spPr>
            <c:txPr>
              <a:bodyPr/>
              <a:lstStyle/>
              <a:p>
                <a:pPr>
                  <a:defRPr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Deparasitage (optionnel)'!$C$27:$G$27</c:f>
                <c:numCache>
                  <c:formatCode>General</c:formatCode>
                  <c:ptCount val="5"/>
                  <c:pt idx="0">
                    <c:v>4.0999999999999943</c:v>
                  </c:pt>
                  <c:pt idx="1">
                    <c:v>6</c:v>
                  </c:pt>
                  <c:pt idx="2">
                    <c:v>4.4000000000000057</c:v>
                  </c:pt>
                  <c:pt idx="3">
                    <c:v>4.4000000000000057</c:v>
                  </c:pt>
                  <c:pt idx="4">
                    <c:v>0</c:v>
                  </c:pt>
                </c:numCache>
              </c:numRef>
            </c:plus>
            <c:minus>
              <c:numRef>
                <c:f>'Graph Deparasitage (optionnel)'!$C$26:$G$26</c:f>
                <c:numCache>
                  <c:formatCode>General</c:formatCode>
                  <c:ptCount val="5"/>
                  <c:pt idx="0">
                    <c:v>4.4000000000000057</c:v>
                  </c:pt>
                  <c:pt idx="1">
                    <c:v>5.7000000000000028</c:v>
                  </c:pt>
                  <c:pt idx="2">
                    <c:v>4.7000000000000028</c:v>
                  </c:pt>
                  <c:pt idx="3">
                    <c:v>4.7000000000000028</c:v>
                  </c:pt>
                  <c:pt idx="4">
                    <c:v>0</c:v>
                  </c:pt>
                </c:numCache>
              </c:numRef>
            </c:minus>
            <c:spPr>
              <a:ln w="12700">
                <a:solidFill>
                  <a:srgbClr val="000000"/>
                </a:solidFill>
                <a:prstDash val="solid"/>
              </a:ln>
            </c:spPr>
          </c:errBars>
          <c:cat>
            <c:numRef>
              <c:f>'Graph Deparasitage (optionnel)'!$C$22:$F$22</c:f>
              <c:numCache>
                <c:formatCode>[$-40C]mmm\-yy;@</c:formatCode>
                <c:ptCount val="4"/>
                <c:pt idx="0">
                  <c:v>42005</c:v>
                </c:pt>
                <c:pt idx="1">
                  <c:v>42370</c:v>
                </c:pt>
                <c:pt idx="2">
                  <c:v>42767</c:v>
                </c:pt>
                <c:pt idx="3">
                  <c:v>43101</c:v>
                </c:pt>
              </c:numCache>
            </c:numRef>
          </c:cat>
          <c:val>
            <c:numRef>
              <c:f>'Graph Deparasitage (optionnel)'!$C$23:$F$23</c:f>
              <c:numCache>
                <c:formatCode>0.0</c:formatCode>
                <c:ptCount val="4"/>
                <c:pt idx="0">
                  <c:v>80.2</c:v>
                </c:pt>
                <c:pt idx="1">
                  <c:v>87</c:v>
                </c:pt>
                <c:pt idx="2">
                  <c:v>95</c:v>
                </c:pt>
                <c:pt idx="3">
                  <c:v>95</c:v>
                </c:pt>
              </c:numCache>
            </c:numRef>
          </c:val>
          <c:smooth val="0"/>
          <c:extLst>
            <c:ext xmlns:c16="http://schemas.microsoft.com/office/drawing/2014/chart" uri="{C3380CC4-5D6E-409C-BE32-E72D297353CC}">
              <c16:uniqueId val="{00000002-1E87-4236-8D45-6DF6379CADF2}"/>
            </c:ext>
          </c:extLst>
        </c:ser>
        <c:ser>
          <c:idx val="1"/>
          <c:order val="1"/>
          <c:tx>
            <c:strRef>
              <c:f>'Graph Deparasitage (optionnel)'!$B$28</c:f>
              <c:strCache>
                <c:ptCount val="1"/>
                <c:pt idx="0">
                  <c:v>Cible couverture déparasitage</c:v>
                </c:pt>
              </c:strCache>
            </c:strRef>
          </c:tx>
          <c:spPr>
            <a:ln w="44450">
              <a:solidFill>
                <a:schemeClr val="accent5"/>
              </a:solidFill>
              <a:prstDash val="sysDot"/>
            </a:ln>
          </c:spPr>
          <c:marker>
            <c:spPr>
              <a:noFill/>
              <a:ln>
                <a:noFill/>
                <a:prstDash val="sysDot"/>
              </a:ln>
            </c:spPr>
          </c:marker>
          <c:cat>
            <c:numRef>
              <c:f>'Graph Deparasitage (optionnel)'!$C$22:$F$22</c:f>
              <c:numCache>
                <c:formatCode>[$-40C]mmm\-yy;@</c:formatCode>
                <c:ptCount val="4"/>
                <c:pt idx="0">
                  <c:v>42005</c:v>
                </c:pt>
                <c:pt idx="1">
                  <c:v>42370</c:v>
                </c:pt>
                <c:pt idx="2">
                  <c:v>42767</c:v>
                </c:pt>
                <c:pt idx="3">
                  <c:v>43101</c:v>
                </c:pt>
              </c:numCache>
            </c:numRef>
          </c:cat>
          <c:val>
            <c:numRef>
              <c:f>'Graph Deparasitage (optionnel)'!$C$28:$F$28</c:f>
              <c:numCache>
                <c:formatCode>0</c:formatCode>
                <c:ptCount val="4"/>
                <c:pt idx="0">
                  <c:v>75</c:v>
                </c:pt>
                <c:pt idx="1">
                  <c:v>75</c:v>
                </c:pt>
                <c:pt idx="2">
                  <c:v>75</c:v>
                </c:pt>
                <c:pt idx="3">
                  <c:v>75</c:v>
                </c:pt>
              </c:numCache>
            </c:numRef>
          </c:val>
          <c:smooth val="0"/>
          <c:extLst>
            <c:ext xmlns:c16="http://schemas.microsoft.com/office/drawing/2014/chart" uri="{C3380CC4-5D6E-409C-BE32-E72D297353CC}">
              <c16:uniqueId val="{00000006-1E87-4236-8D45-6DF6379CADF2}"/>
            </c:ext>
          </c:extLst>
        </c:ser>
        <c:dLbls>
          <c:showLegendKey val="0"/>
          <c:showVal val="0"/>
          <c:showCatName val="0"/>
          <c:showSerName val="0"/>
          <c:showPercent val="0"/>
          <c:showBubbleSize val="0"/>
        </c:dLbls>
        <c:marker val="1"/>
        <c:smooth val="0"/>
        <c:axId val="235841440"/>
        <c:axId val="235841832"/>
      </c:lineChart>
      <c:catAx>
        <c:axId val="23584144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a:t>
                </a:r>
                <a:r>
                  <a:rPr lang="en-US" sz="1100" b="1" i="0" u="none" strike="noStrike" baseline="0">
                    <a:effectLst/>
                  </a:rPr>
                  <a:t>de l'enquête</a:t>
                </a:r>
                <a:endParaRPr lang="en-US"/>
              </a:p>
            </c:rich>
          </c:tx>
          <c:layout>
            <c:manualLayout>
              <c:xMode val="edge"/>
              <c:yMode val="edge"/>
              <c:x val="0.46656760772659733"/>
              <c:y val="0.85768500948766602"/>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1832"/>
        <c:crosses val="autoZero"/>
        <c:auto val="0"/>
        <c:lblAlgn val="ctr"/>
        <c:lblOffset val="100"/>
        <c:tickLblSkip val="1"/>
        <c:tickMarkSkip val="1"/>
        <c:noMultiLvlLbl val="0"/>
      </c:catAx>
      <c:valAx>
        <c:axId val="235841832"/>
        <c:scaling>
          <c:orientation val="minMax"/>
          <c:max val="100"/>
          <c:min val="6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Couverture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1440"/>
        <c:crosses val="autoZero"/>
        <c:crossBetween val="between"/>
      </c:valAx>
      <c:spPr>
        <a:noFill/>
        <a:ln w="25400">
          <a:noFill/>
        </a:ln>
      </c:spPr>
    </c:plotArea>
    <c:legend>
      <c:legendPos val="r"/>
      <c:layout>
        <c:manualLayout>
          <c:xMode val="edge"/>
          <c:yMode val="edge"/>
          <c:x val="0.12035661218424963"/>
          <c:y val="0.91840607210626191"/>
          <c:w val="0.82823335790307029"/>
          <c:h val="8.1593927893738136E-2"/>
        </c:manualLayout>
      </c:layout>
      <c:overlay val="0"/>
      <c:spPr>
        <a:solidFill>
          <a:srgbClr val="FFFFFF"/>
        </a:solidFill>
        <a:ln w="3175">
          <a:noFill/>
          <a:prstDash val="solid"/>
        </a:ln>
      </c:spPr>
      <c:txPr>
        <a:bodyPr/>
        <a:lstStyle/>
        <a:p>
          <a:pPr>
            <a:defRPr sz="11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4576607543142E-2"/>
          <c:y val="0.15972927052477137"/>
          <c:w val="0.90235423392456859"/>
          <c:h val="0.64885805469376379"/>
        </c:manualLayout>
      </c:layout>
      <c:barChart>
        <c:barDir val="col"/>
        <c:grouping val="clustered"/>
        <c:varyColors val="0"/>
        <c:ser>
          <c:idx val="0"/>
          <c:order val="0"/>
          <c:tx>
            <c:strRef>
              <c:f>'Graph Indicateurs ANJE'!$C$17:$E$17</c:f>
              <c:strCache>
                <c:ptCount val="3"/>
                <c:pt idx="0">
                  <c:v>Initiation opportune de l'allaitement</c:v>
                </c:pt>
              </c:strCache>
            </c:strRef>
          </c:tx>
          <c:spPr>
            <a:solidFill>
              <a:schemeClr val="tx2">
                <a:lumMod val="60000"/>
                <a:lumOff val="40000"/>
              </a:schemeClr>
            </a:solidFill>
            <a:ln>
              <a:noFill/>
            </a:ln>
            <a:effectLst/>
          </c:spPr>
          <c:invertIfNegative val="0"/>
          <c:dLbls>
            <c:dLbl>
              <c:idx val="18"/>
              <c:layout>
                <c:manualLayout>
                  <c:x val="-1.310843423236625E-2"/>
                  <c:y val="-1.53781975266116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54-4517-B347-2190975D2270}"/>
                </c:ext>
              </c:extLst>
            </c:dLbl>
            <c:dLbl>
              <c:idx val="19"/>
              <c:layout>
                <c:manualLayout>
                  <c:x val="-1.0409657922764744E-2"/>
                  <c:y val="-2.3255890463056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54-4517-B347-2190975D2270}"/>
                </c:ext>
              </c:extLst>
            </c:dLbl>
            <c:dLbl>
              <c:idx val="20"/>
              <c:layout>
                <c:manualLayout>
                  <c:x val="-9.012048534751866E-3"/>
                  <c:y val="-1.32891037639712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54-4517-B347-2190975D2270}"/>
                </c:ext>
              </c:extLst>
            </c:dLbl>
            <c:dLbl>
              <c:idx val="21"/>
              <c:layout>
                <c:manualLayout>
                  <c:x val="-2.2666771653543208E-2"/>
                  <c:y val="-1.6611295681063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54-4517-B347-2190975D2270}"/>
                </c:ext>
              </c:extLst>
            </c:dLbl>
            <c:dLbl>
              <c:idx val="22"/>
              <c:layout>
                <c:manualLayout>
                  <c:x val="-2.2666666666666668E-2"/>
                  <c:y val="-1.6611295681063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54-4517-B347-2190975D2270}"/>
                </c:ext>
              </c:extLst>
            </c:dLbl>
            <c:dLbl>
              <c:idx val="23"/>
              <c:layout>
                <c:manualLayout>
                  <c:x val="-2.2666666666666668E-2"/>
                  <c:y val="-1.6611295681063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54-4517-B347-2190975D2270}"/>
                </c:ext>
              </c:extLst>
            </c:dLbl>
            <c:dLbl>
              <c:idx val="24"/>
              <c:layout>
                <c:manualLayout>
                  <c:x val="-0.02"/>
                  <c:y val="-1.3289036544850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54-4517-B347-2190975D2270}"/>
                </c:ext>
              </c:extLst>
            </c:dLbl>
            <c:dLbl>
              <c:idx val="25"/>
              <c:layout>
                <c:manualLayout>
                  <c:x val="-2.1333333333333333E-2"/>
                  <c:y val="-1.9933554817275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54-4517-B347-2190975D2270}"/>
                </c:ext>
              </c:extLst>
            </c:dLbl>
            <c:numFmt formatCode="#,##0.0" sourceLinked="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'Graph Indicateurs ANJE'!$C$23:$E$23</c:f>
                <c:numCache>
                  <c:formatCode>General</c:formatCode>
                  <c:ptCount val="3"/>
                  <c:pt idx="0">
                    <c:v>3.2000000000000028</c:v>
                  </c:pt>
                  <c:pt idx="1">
                    <c:v>6.0999999999999943</c:v>
                  </c:pt>
                  <c:pt idx="2">
                    <c:v>6.2000000000000028</c:v>
                  </c:pt>
                </c:numCache>
              </c:numRef>
            </c:plus>
            <c:minus>
              <c:numRef>
                <c:f>'Graph Indicateurs ANJE'!$C$22:$E$22</c:f>
                <c:numCache>
                  <c:formatCode>General</c:formatCode>
                  <c:ptCount val="3"/>
                  <c:pt idx="0">
                    <c:v>5.5999999999999943</c:v>
                  </c:pt>
                  <c:pt idx="1">
                    <c:v>5</c:v>
                  </c:pt>
                  <c:pt idx="2">
                    <c:v>4.6000000000000085</c:v>
                  </c:pt>
                </c:numCache>
              </c:numRef>
            </c:minus>
            <c:spPr>
              <a:solidFill>
                <a:schemeClr val="tx1"/>
              </a:solidFill>
              <a:ln w="9525" cap="flat" cmpd="sng" algn="ctr">
                <a:solidFill>
                  <a:schemeClr val="tx1"/>
                </a:solidFill>
                <a:prstDash val="solid"/>
                <a:round/>
              </a:ln>
              <a:effectLst/>
            </c:spPr>
          </c:errBars>
          <c:cat>
            <c:numRef>
              <c:f>'Graph Indicateurs ANJE'!$C$18:$N$18</c:f>
              <c:numCache>
                <c:formatCode>[$-40C]mmm\-yy;@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'Graph Indicateurs ANJE'!$C$19:$E$19</c:f>
              <c:numCache>
                <c:formatCode>0.0</c:formatCode>
                <c:ptCount val="3"/>
                <c:pt idx="0">
                  <c:v>96.8</c:v>
                </c:pt>
                <c:pt idx="1">
                  <c:v>92.5</c:v>
                </c:pt>
                <c:pt idx="2">
                  <c:v>90.2</c:v>
                </c:pt>
              </c:numCache>
            </c:numRef>
          </c:val>
          <c:extLst>
            <c:ext xmlns:c16="http://schemas.microsoft.com/office/drawing/2014/chart" uri="{C3380CC4-5D6E-409C-BE32-E72D297353CC}">
              <c16:uniqueId val="{00000008-FB54-4517-B347-2190975D2270}"/>
            </c:ext>
          </c:extLst>
        </c:ser>
        <c:ser>
          <c:idx val="1"/>
          <c:order val="1"/>
          <c:tx>
            <c:strRef>
              <c:f>'Graph Indicateurs ANJE'!$F$17:$H$17</c:f>
              <c:strCache>
                <c:ptCount val="3"/>
                <c:pt idx="0">
                  <c:v>Allaitement exclusif jusqu'à l'âge de 6 mois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'Graph Indicateurs ANJE'!$F$23:$H$23</c:f>
                <c:numCache>
                  <c:formatCode>General</c:formatCode>
                  <c:ptCount val="3"/>
                  <c:pt idx="0">
                    <c:v>10.100000000000001</c:v>
                  </c:pt>
                  <c:pt idx="1">
                    <c:v>11.599999999999994</c:v>
                  </c:pt>
                  <c:pt idx="2">
                    <c:v>10.299999999999997</c:v>
                  </c:pt>
                </c:numCache>
              </c:numRef>
            </c:plus>
            <c:minus>
              <c:numRef>
                <c:f>'Graph Indicateurs ANJE'!$F$22:$H$22</c:f>
                <c:numCache>
                  <c:formatCode>General</c:formatCode>
                  <c:ptCount val="3"/>
                  <c:pt idx="0">
                    <c:v>10.299999999999997</c:v>
                  </c:pt>
                  <c:pt idx="1">
                    <c:v>9.2000000000000028</c:v>
                  </c:pt>
                  <c:pt idx="2">
                    <c:v>8.8999999999999986</c:v>
                  </c:pt>
                </c:numCache>
              </c:numRef>
            </c:minus>
            <c:spPr>
              <a:solidFill>
                <a:schemeClr val="tx1"/>
              </a:solidFill>
              <a:ln w="6350" cap="flat" cmpd="sng" algn="ctr">
                <a:solidFill>
                  <a:schemeClr val="tx1"/>
                </a:solidFill>
                <a:prstDash val="solid"/>
                <a:round/>
              </a:ln>
              <a:effectLst/>
            </c:spPr>
          </c:errBars>
          <c:cat>
            <c:numRef>
              <c:f>'Graph Indicateurs ANJE'!$C$18:$N$18</c:f>
              <c:numCache>
                <c:formatCode>[$-40C]mmm\-yy;@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'Graph Indicateurs ANJE'!$F$19:$H$19</c:f>
              <c:numCache>
                <c:formatCode>0.0</c:formatCode>
                <c:ptCount val="3"/>
                <c:pt idx="0">
                  <c:v>45.5</c:v>
                </c:pt>
                <c:pt idx="1">
                  <c:v>40.200000000000003</c:v>
                </c:pt>
                <c:pt idx="2">
                  <c:v>49.6</c:v>
                </c:pt>
              </c:numCache>
            </c:numRef>
          </c:val>
          <c:extLst>
            <c:ext xmlns:c16="http://schemas.microsoft.com/office/drawing/2014/chart" uri="{C3380CC4-5D6E-409C-BE32-E72D297353CC}">
              <c16:uniqueId val="{00000009-FB54-4517-B347-2190975D2270}"/>
            </c:ext>
          </c:extLst>
        </c:ser>
        <c:ser>
          <c:idx val="2"/>
          <c:order val="2"/>
          <c:tx>
            <c:strRef>
              <c:f>'Graph Indicateurs ANJE'!$I$17:$K$17</c:f>
              <c:strCache>
                <c:ptCount val="3"/>
                <c:pt idx="0">
                  <c:v>Consommation d'aliments riches ou enrichis en fer</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'Graph Indicateurs ANJE'!$I$23:$K$23</c:f>
                <c:numCache>
                  <c:formatCode>General</c:formatCode>
                  <c:ptCount val="3"/>
                  <c:pt idx="0">
                    <c:v>5.4000000000000057</c:v>
                  </c:pt>
                  <c:pt idx="1">
                    <c:v>5.2999999999999972</c:v>
                  </c:pt>
                  <c:pt idx="2">
                    <c:v>6</c:v>
                  </c:pt>
                </c:numCache>
              </c:numRef>
            </c:plus>
            <c:minus>
              <c:numRef>
                <c:f>'Graph Indicateurs ANJE'!$I$22:$K$22</c:f>
                <c:numCache>
                  <c:formatCode>General</c:formatCode>
                  <c:ptCount val="3"/>
                  <c:pt idx="0">
                    <c:v>5.2000000000000028</c:v>
                  </c:pt>
                  <c:pt idx="1">
                    <c:v>4.5999999999999943</c:v>
                  </c:pt>
                  <c:pt idx="2">
                    <c:v>5.6000000000000014</c:v>
                  </c:pt>
                </c:numCache>
              </c:numRef>
            </c:minus>
            <c:spPr>
              <a:solidFill>
                <a:schemeClr val="tx1"/>
              </a:solidFill>
              <a:ln w="9525" cap="flat" cmpd="sng" algn="ctr">
                <a:solidFill>
                  <a:schemeClr val="tx1">
                    <a:shade val="95000"/>
                    <a:satMod val="105000"/>
                  </a:schemeClr>
                </a:solidFill>
                <a:prstDash val="solid"/>
                <a:round/>
              </a:ln>
              <a:effectLst/>
            </c:spPr>
          </c:errBars>
          <c:cat>
            <c:numRef>
              <c:f>'Graph Indicateurs ANJE'!$C$18:$N$18</c:f>
              <c:numCache>
                <c:formatCode>[$-40C]mmm\-yy;@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'Graph Indicateurs ANJE'!$I$19:$K$19</c:f>
              <c:numCache>
                <c:formatCode>0.0</c:formatCode>
                <c:ptCount val="3"/>
                <c:pt idx="0">
                  <c:v>69.5</c:v>
                </c:pt>
                <c:pt idx="1">
                  <c:v>70.5</c:v>
                </c:pt>
                <c:pt idx="2">
                  <c:v>64.5</c:v>
                </c:pt>
              </c:numCache>
            </c:numRef>
          </c:val>
          <c:extLst>
            <c:ext xmlns:c16="http://schemas.microsoft.com/office/drawing/2014/chart" uri="{C3380CC4-5D6E-409C-BE32-E72D297353CC}">
              <c16:uniqueId val="{0000000A-FB54-4517-B347-2190975D2270}"/>
            </c:ext>
          </c:extLst>
        </c:ser>
        <c:ser>
          <c:idx val="3"/>
          <c:order val="3"/>
          <c:tx>
            <c:strRef>
              <c:f>'Graph Indicateurs ANJE'!$L$17:$N$17</c:f>
              <c:strCache>
                <c:ptCount val="3"/>
                <c:pt idx="0">
                  <c:v>Alimentation au biberon</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'Graph Indicateurs ANJE'!$L$23:$N$23</c:f>
                <c:numCache>
                  <c:formatCode>General</c:formatCode>
                  <c:ptCount val="3"/>
                  <c:pt idx="0">
                    <c:v>5.3000000000000007</c:v>
                  </c:pt>
                  <c:pt idx="1">
                    <c:v>3.4000000000000004</c:v>
                  </c:pt>
                  <c:pt idx="2">
                    <c:v>4.0999999999999996</c:v>
                  </c:pt>
                </c:numCache>
              </c:numRef>
            </c:plus>
            <c:minus>
              <c:numRef>
                <c:f>'Graph Indicateurs ANJE'!$L$22:$N$22</c:f>
                <c:numCache>
                  <c:formatCode>General</c:formatCode>
                  <c:ptCount val="3"/>
                  <c:pt idx="0">
                    <c:v>4.9000000000000004</c:v>
                  </c:pt>
                  <c:pt idx="1">
                    <c:v>3.4</c:v>
                  </c:pt>
                  <c:pt idx="2">
                    <c:v>4.4000000000000004</c:v>
                  </c:pt>
                </c:numCache>
              </c:numRef>
            </c:minus>
            <c:spPr>
              <a:solidFill>
                <a:schemeClr val="tx1"/>
              </a:solidFill>
              <a:ln w="9525" cap="flat" cmpd="sng" algn="ctr">
                <a:solidFill>
                  <a:schemeClr val="tx1">
                    <a:shade val="95000"/>
                    <a:satMod val="105000"/>
                  </a:schemeClr>
                </a:solidFill>
                <a:prstDash val="solid"/>
                <a:round/>
              </a:ln>
              <a:effectLst/>
            </c:spPr>
          </c:errBars>
          <c:cat>
            <c:numRef>
              <c:f>'Graph Indicateurs ANJE'!$C$18:$N$18</c:f>
              <c:numCache>
                <c:formatCode>[$-40C]mmm\-yy;@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'Graph Indicateurs ANJE'!$L$19:$N$19</c:f>
              <c:numCache>
                <c:formatCode>0.0</c:formatCode>
                <c:ptCount val="3"/>
                <c:pt idx="0">
                  <c:v>10.5</c:v>
                </c:pt>
                <c:pt idx="1">
                  <c:v>6.5</c:v>
                </c:pt>
                <c:pt idx="2">
                  <c:v>5</c:v>
                </c:pt>
              </c:numCache>
            </c:numRef>
          </c:val>
          <c:extLst>
            <c:ext xmlns:c16="http://schemas.microsoft.com/office/drawing/2014/chart" uri="{C3380CC4-5D6E-409C-BE32-E72D297353CC}">
              <c16:uniqueId val="{0000000B-FB54-4517-B347-2190975D2270}"/>
            </c:ext>
          </c:extLst>
        </c:ser>
        <c:dLbls>
          <c:showLegendKey val="0"/>
          <c:showVal val="0"/>
          <c:showCatName val="0"/>
          <c:showSerName val="0"/>
          <c:showPercent val="0"/>
          <c:showBubbleSize val="0"/>
        </c:dLbls>
        <c:gapWidth val="100"/>
        <c:axId val="235946360"/>
        <c:axId val="235946752"/>
      </c:barChart>
      <c:catAx>
        <c:axId val="235946360"/>
        <c:scaling>
          <c:orientation val="minMax"/>
          <c:max val="3"/>
          <c:min val="1"/>
        </c:scaling>
        <c:delete val="0"/>
        <c:axPos val="b"/>
        <c:title>
          <c:tx>
            <c:rich>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Date de l'enquête</a:t>
                </a:r>
              </a:p>
            </c:rich>
          </c:tx>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40C]mmm\-yy;@"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Calibri"/>
                <a:ea typeface="Calibri"/>
                <a:cs typeface="Calibri"/>
              </a:defRPr>
            </a:pPr>
            <a:endParaRPr lang="en-US"/>
          </a:p>
        </c:txPr>
        <c:crossAx val="235946752"/>
        <c:crossesAt val="0"/>
        <c:auto val="0"/>
        <c:lblAlgn val="ctr"/>
        <c:lblOffset val="100"/>
        <c:tickLblSkip val="1"/>
        <c:tickMarkSkip val="1"/>
        <c:noMultiLvlLbl val="0"/>
      </c:catAx>
      <c:valAx>
        <c:axId val="235946752"/>
        <c:scaling>
          <c:orientation val="minMax"/>
          <c:max val="100"/>
          <c:min val="0"/>
        </c:scaling>
        <c:delete val="0"/>
        <c:axPos val="l"/>
        <c:title>
          <c:tx>
            <c:rich>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Prévalence (%)</a:t>
                </a:r>
              </a:p>
            </c:rich>
          </c:tx>
          <c:overlay val="0"/>
          <c:spPr>
            <a:noFill/>
            <a:ln>
              <a:noFill/>
            </a:ln>
            <a:effectLst/>
          </c:spPr>
          <c:txPr>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0.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235946360"/>
        <c:crosses val="autoZero"/>
        <c:crossBetween val="between"/>
      </c:valAx>
      <c:spPr>
        <a:noFill/>
        <a:ln w="25400">
          <a:noFill/>
        </a:ln>
        <a:effectLst/>
      </c:spPr>
    </c:plotArea>
    <c:legend>
      <c:legendPos val="b"/>
      <c:layout>
        <c:manualLayout>
          <c:xMode val="edge"/>
          <c:yMode val="edge"/>
          <c:x val="1.2360905713281281E-2"/>
          <c:y val="0.92345791131936728"/>
          <c:w val="0.9871075068135009"/>
          <c:h val="6.0182170480223715E-2"/>
        </c:manualLayout>
      </c:layout>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3175" cap="flat" cmpd="sng" algn="ctr">
      <a:solidFill>
        <a:sysClr val="windowText" lastClr="000000"/>
      </a:solidFill>
      <a:prstDash val="solid"/>
      <a:round/>
    </a:ln>
    <a:effectLst/>
  </c:spPr>
  <c:txPr>
    <a:bodyPr/>
    <a:lstStyle/>
    <a:p>
      <a:pPr>
        <a:defRPr sz="975" b="0" i="0" u="none" strike="noStrike" baseline="0">
          <a:solidFill>
            <a:srgbClr val="000000"/>
          </a:solidFill>
          <a:latin typeface="Calibri"/>
          <a:ea typeface="Calibri"/>
          <a:cs typeface="Calibri"/>
        </a:defRPr>
      </a:pPr>
      <a:endParaRPr lang="en-US"/>
    </a:p>
  </c:txPr>
  <c:printSettings>
    <c:headerFooter alignWithMargins="0"/>
    <c:pageMargins b="1" l="0.75000000000000411" r="0.75000000000000411" t="1" header="0.5" footer="0.5"/>
    <c:pageSetup paperSize="9" orientation="landscape" horizontalDpi="-3" verticalDpi="0"/>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Profiles de Consommation Alimentaire et rCSI de 2017 à 2018</a:t>
            </a:r>
            <a:endParaRPr lang="en-GB">
              <a:effectLst/>
            </a:endParaRPr>
          </a:p>
          <a:p>
            <a:pPr>
              <a:defRPr/>
            </a:pPr>
            <a:r>
              <a:rPr lang="fr-FR" sz="1400" b="1" i="0" kern="1200" spc="0" baseline="0">
                <a:solidFill>
                  <a:srgbClr val="4F81BD"/>
                </a:solidFill>
                <a:effectLst/>
                <a:latin typeface="Calibri" panose="020F0502020204030204" pitchFamily="34" charset="0"/>
              </a:rPr>
              <a:t>Nom du camp/de la zone d'enquête, Pays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Graph Profiles SCA et rCSI'!$B$22</c:f>
              <c:strCache>
                <c:ptCount val="1"/>
                <c:pt idx="0">
                  <c:v>Conso. alimentaire faible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Profiles SCA et rCSI'!$C$18:$D$19</c:f>
              <c:multiLvlStrCache>
                <c:ptCount val="2"/>
                <c:lvl>
                  <c:pt idx="0">
                    <c:v>août-17</c:v>
                  </c:pt>
                  <c:pt idx="1">
                    <c:v>sept.-18</c:v>
                  </c:pt>
                </c:lvl>
                <c:lvl>
                  <c:pt idx="0">
                    <c:v>Date de l'enquête</c:v>
                  </c:pt>
                </c:lvl>
              </c:multiLvlStrCache>
            </c:multiLvlStrRef>
          </c:cat>
          <c:val>
            <c:numRef>
              <c:f>' Graph Profiles SCA et rCSI'!$C$22:$D$22</c:f>
              <c:numCache>
                <c:formatCode>0.0</c:formatCode>
                <c:ptCount val="2"/>
                <c:pt idx="0">
                  <c:v>13</c:v>
                </c:pt>
                <c:pt idx="1">
                  <c:v>2</c:v>
                </c:pt>
              </c:numCache>
            </c:numRef>
          </c:val>
          <c:extLst>
            <c:ext xmlns:c16="http://schemas.microsoft.com/office/drawing/2014/chart" uri="{C3380CC4-5D6E-409C-BE32-E72D297353CC}">
              <c16:uniqueId val="{00000000-0EDF-4202-B031-6129DE01C5BB}"/>
            </c:ext>
          </c:extLst>
        </c:ser>
        <c:ser>
          <c:idx val="1"/>
          <c:order val="1"/>
          <c:tx>
            <c:strRef>
              <c:f>' Graph Profiles SCA et rCSI'!$B$21</c:f>
              <c:strCache>
                <c:ptCount val="1"/>
                <c:pt idx="0">
                  <c:v>Conso. alimentaire limite</c:v>
                </c:pt>
              </c:strCache>
            </c:strRef>
          </c:tx>
          <c:spPr>
            <a:solidFill>
              <a:srgbClr val="FFC000"/>
            </a:solidFill>
            <a:ln>
              <a:noFill/>
            </a:ln>
            <a:effectLst/>
          </c:spPr>
          <c:invertIfNegative val="0"/>
          <c:dLbls>
            <c:dLbl>
              <c:idx val="0"/>
              <c:layout>
                <c:manualLayout>
                  <c:x val="-0.10052157420578475"/>
                  <c:y val="-1.54679040989945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A0-412C-8A34-2FCD5F79FF9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Profiles SCA et rCSI'!$C$18:$D$19</c:f>
              <c:multiLvlStrCache>
                <c:ptCount val="2"/>
                <c:lvl>
                  <c:pt idx="0">
                    <c:v>août-17</c:v>
                  </c:pt>
                  <c:pt idx="1">
                    <c:v>sept.-18</c:v>
                  </c:pt>
                </c:lvl>
                <c:lvl>
                  <c:pt idx="0">
                    <c:v>Date de l'enquête</c:v>
                  </c:pt>
                </c:lvl>
              </c:multiLvlStrCache>
            </c:multiLvlStrRef>
          </c:cat>
          <c:val>
            <c:numRef>
              <c:f>' Graph Profiles SCA et rCSI'!$C$21:$D$21</c:f>
              <c:numCache>
                <c:formatCode>0.0</c:formatCode>
                <c:ptCount val="2"/>
                <c:pt idx="0">
                  <c:v>21</c:v>
                </c:pt>
                <c:pt idx="1">
                  <c:v>6</c:v>
                </c:pt>
              </c:numCache>
            </c:numRef>
          </c:val>
          <c:extLst>
            <c:ext xmlns:c16="http://schemas.microsoft.com/office/drawing/2014/chart" uri="{C3380CC4-5D6E-409C-BE32-E72D297353CC}">
              <c16:uniqueId val="{00000001-0EDF-4202-B031-6129DE01C5BB}"/>
            </c:ext>
          </c:extLst>
        </c:ser>
        <c:ser>
          <c:idx val="0"/>
          <c:order val="2"/>
          <c:tx>
            <c:strRef>
              <c:f>' Graph Profiles SCA et rCSI'!$B$20</c:f>
              <c:strCache>
                <c:ptCount val="1"/>
                <c:pt idx="0">
                  <c:v>Conso. alimentaire acceptable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Profiles SCA et rCSI'!$C$18:$D$19</c:f>
              <c:multiLvlStrCache>
                <c:ptCount val="2"/>
                <c:lvl>
                  <c:pt idx="0">
                    <c:v>août-17</c:v>
                  </c:pt>
                  <c:pt idx="1">
                    <c:v>sept.-18</c:v>
                  </c:pt>
                </c:lvl>
                <c:lvl>
                  <c:pt idx="0">
                    <c:v>Date de l'enquête</c:v>
                  </c:pt>
                </c:lvl>
              </c:multiLvlStrCache>
            </c:multiLvlStrRef>
          </c:cat>
          <c:val>
            <c:numRef>
              <c:f>' Graph Profiles SCA et rCSI'!$C$20:$D$20</c:f>
              <c:numCache>
                <c:formatCode>0.0</c:formatCode>
                <c:ptCount val="2"/>
                <c:pt idx="0">
                  <c:v>66</c:v>
                </c:pt>
                <c:pt idx="1">
                  <c:v>92</c:v>
                </c:pt>
              </c:numCache>
            </c:numRef>
          </c:val>
          <c:extLst>
            <c:ext xmlns:c16="http://schemas.microsoft.com/office/drawing/2014/chart" uri="{C3380CC4-5D6E-409C-BE32-E72D297353CC}">
              <c16:uniqueId val="{00000002-0EDF-4202-B031-6129DE01C5BB}"/>
            </c:ext>
          </c:extLst>
        </c:ser>
        <c:dLbls>
          <c:showLegendKey val="0"/>
          <c:showVal val="0"/>
          <c:showCatName val="0"/>
          <c:showSerName val="0"/>
          <c:showPercent val="0"/>
          <c:showBubbleSize val="0"/>
        </c:dLbls>
        <c:gapWidth val="200"/>
        <c:overlap val="100"/>
        <c:axId val="438427128"/>
        <c:axId val="321289776"/>
      </c:barChart>
      <c:scatterChart>
        <c:scatterStyle val="lineMarker"/>
        <c:varyColors val="0"/>
        <c:ser>
          <c:idx val="3"/>
          <c:order val="3"/>
          <c:tx>
            <c:strRef>
              <c:f>' Graph Profiles SCA et rCSI'!$B$23</c:f>
              <c:strCache>
                <c:ptCount val="1"/>
                <c:pt idx="0">
                  <c:v>Moyenne rCSI</c:v>
                </c:pt>
              </c:strCache>
            </c:strRef>
          </c:tx>
          <c:spPr>
            <a:ln w="25400" cap="rnd">
              <a:noFill/>
              <a:round/>
            </a:ln>
            <a:effectLst/>
          </c:spPr>
          <c:marker>
            <c:symbol val="triangle"/>
            <c:size val="10"/>
            <c:spPr>
              <a:solidFill>
                <a:srgbClr val="7030A0"/>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multiLvlStrRef>
              <c:f>' Graph Profiles SCA et rCSI'!$C$18:$D$19</c:f>
              <c:multiLvlStrCache>
                <c:ptCount val="2"/>
                <c:lvl>
                  <c:pt idx="0">
                    <c:v>août-17</c:v>
                  </c:pt>
                  <c:pt idx="1">
                    <c:v>sept.-18</c:v>
                  </c:pt>
                </c:lvl>
                <c:lvl>
                  <c:pt idx="0">
                    <c:v>Date de l'enquête</c:v>
                  </c:pt>
                </c:lvl>
              </c:multiLvlStrCache>
            </c:multiLvlStrRef>
          </c:xVal>
          <c:yVal>
            <c:numRef>
              <c:f>' Graph Profiles SCA et rCSI'!$C$23:$D$23</c:f>
              <c:numCache>
                <c:formatCode>0.0</c:formatCode>
                <c:ptCount val="2"/>
                <c:pt idx="0">
                  <c:v>24.5</c:v>
                </c:pt>
                <c:pt idx="1">
                  <c:v>20.9</c:v>
                </c:pt>
              </c:numCache>
            </c:numRef>
          </c:yVal>
          <c:smooth val="0"/>
          <c:extLst>
            <c:ext xmlns:c16="http://schemas.microsoft.com/office/drawing/2014/chart" uri="{C3380CC4-5D6E-409C-BE32-E72D297353CC}">
              <c16:uniqueId val="{00000000-75A0-412C-8A34-2FCD5F79FF98}"/>
            </c:ext>
          </c:extLst>
        </c:ser>
        <c:dLbls>
          <c:showLegendKey val="0"/>
          <c:showVal val="0"/>
          <c:showCatName val="0"/>
          <c:showSerName val="0"/>
          <c:showPercent val="0"/>
          <c:showBubbleSize val="0"/>
        </c:dLbls>
        <c:axId val="438427128"/>
        <c:axId val="321289776"/>
      </c:scatterChart>
      <c:catAx>
        <c:axId val="43842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b="1">
                    <a:solidFill>
                      <a:sysClr val="windowText" lastClr="000000"/>
                    </a:solidFill>
                  </a:rPr>
                  <a:t>Prévalence (%)</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5440188620490232"/>
          <c:y val="0.23308158405953316"/>
          <c:w val="0.14559813024794377"/>
          <c:h val="0.554776963784399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Fréquence de consommation des aliments riches en protéines, en vitamine A et en fer héminique de 2017 à 2018</a:t>
            </a:r>
            <a:endParaRPr lang="en-GB">
              <a:effectLst/>
            </a:endParaRPr>
          </a:p>
          <a:p>
            <a:pPr>
              <a:defRPr/>
            </a:pPr>
            <a:r>
              <a:rPr lang="fr-FR" sz="1400" b="1">
                <a:solidFill>
                  <a:srgbClr val="4F81BD"/>
                </a:solidFill>
                <a:effectLst/>
                <a:latin typeface="Calibri" panose="020F0502020204030204" pitchFamily="34" charset="0"/>
                <a:ea typeface="+mn-ea"/>
                <a:cs typeface="+mn-cs"/>
              </a:rPr>
              <a:t>Nom du camp/de la zone d'enquête, Pays</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Graph SCA-N'!$B$22</c:f>
              <c:strCache>
                <c:ptCount val="1"/>
                <c:pt idx="0">
                  <c:v>Jamais consommé (0 fois)</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SCA-N'!$C$18:$H$19</c:f>
              <c:multiLvlStrCache>
                <c:ptCount val="6"/>
                <c:lvl>
                  <c:pt idx="0">
                    <c:v>août-17</c:v>
                  </c:pt>
                  <c:pt idx="1">
                    <c:v>sept.-18</c:v>
                  </c:pt>
                  <c:pt idx="2">
                    <c:v>août-17</c:v>
                  </c:pt>
                  <c:pt idx="3">
                    <c:v>sept.-18</c:v>
                  </c:pt>
                  <c:pt idx="4">
                    <c:v>août-17</c:v>
                  </c:pt>
                  <c:pt idx="5">
                    <c:v>sept.-18</c:v>
                  </c:pt>
                </c:lvl>
                <c:lvl>
                  <c:pt idx="0">
                    <c:v>Aliments riches en protéines</c:v>
                  </c:pt>
                  <c:pt idx="2">
                    <c:v>Aliments riches en vitamine A</c:v>
                  </c:pt>
                  <c:pt idx="4">
                    <c:v>Aliments riches en fer héminique</c:v>
                  </c:pt>
                </c:lvl>
              </c:multiLvlStrCache>
            </c:multiLvlStrRef>
          </c:cat>
          <c:val>
            <c:numRef>
              <c:f>' Graph SCA-N'!$C$22:$H$22</c:f>
              <c:numCache>
                <c:formatCode>0.0</c:formatCode>
                <c:ptCount val="6"/>
                <c:pt idx="0">
                  <c:v>11</c:v>
                </c:pt>
                <c:pt idx="1">
                  <c:v>2</c:v>
                </c:pt>
                <c:pt idx="2">
                  <c:v>9</c:v>
                </c:pt>
                <c:pt idx="3">
                  <c:v>2</c:v>
                </c:pt>
                <c:pt idx="4">
                  <c:v>44</c:v>
                </c:pt>
                <c:pt idx="5">
                  <c:v>25</c:v>
                </c:pt>
              </c:numCache>
            </c:numRef>
          </c:val>
          <c:extLst>
            <c:ext xmlns:c16="http://schemas.microsoft.com/office/drawing/2014/chart" uri="{C3380CC4-5D6E-409C-BE32-E72D297353CC}">
              <c16:uniqueId val="{00000000-A115-4E89-9097-220EE5B2F737}"/>
            </c:ext>
          </c:extLst>
        </c:ser>
        <c:ser>
          <c:idx val="1"/>
          <c:order val="1"/>
          <c:tx>
            <c:strRef>
              <c:f>' Graph SCA-N'!$B$21</c:f>
              <c:strCache>
                <c:ptCount val="1"/>
                <c:pt idx="0">
                  <c:v>Consommé parfois (1-6 fois)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SCA-N'!$C$18:$H$19</c:f>
              <c:multiLvlStrCache>
                <c:ptCount val="6"/>
                <c:lvl>
                  <c:pt idx="0">
                    <c:v>août-17</c:v>
                  </c:pt>
                  <c:pt idx="1">
                    <c:v>sept.-18</c:v>
                  </c:pt>
                  <c:pt idx="2">
                    <c:v>août-17</c:v>
                  </c:pt>
                  <c:pt idx="3">
                    <c:v>sept.-18</c:v>
                  </c:pt>
                  <c:pt idx="4">
                    <c:v>août-17</c:v>
                  </c:pt>
                  <c:pt idx="5">
                    <c:v>sept.-18</c:v>
                  </c:pt>
                </c:lvl>
                <c:lvl>
                  <c:pt idx="0">
                    <c:v>Aliments riches en protéines</c:v>
                  </c:pt>
                  <c:pt idx="2">
                    <c:v>Aliments riches en vitamine A</c:v>
                  </c:pt>
                  <c:pt idx="4">
                    <c:v>Aliments riches en fer héminique</c:v>
                  </c:pt>
                </c:lvl>
              </c:multiLvlStrCache>
            </c:multiLvlStrRef>
          </c:cat>
          <c:val>
            <c:numRef>
              <c:f>' Graph SCA-N'!$C$21:$H$21</c:f>
              <c:numCache>
                <c:formatCode>0.0</c:formatCode>
                <c:ptCount val="6"/>
                <c:pt idx="0">
                  <c:v>30</c:v>
                </c:pt>
                <c:pt idx="1">
                  <c:v>12</c:v>
                </c:pt>
                <c:pt idx="2">
                  <c:v>32</c:v>
                </c:pt>
                <c:pt idx="3">
                  <c:v>16</c:v>
                </c:pt>
                <c:pt idx="4">
                  <c:v>53</c:v>
                </c:pt>
                <c:pt idx="5">
                  <c:v>68</c:v>
                </c:pt>
              </c:numCache>
            </c:numRef>
          </c:val>
          <c:extLst>
            <c:ext xmlns:c16="http://schemas.microsoft.com/office/drawing/2014/chart" uri="{C3380CC4-5D6E-409C-BE32-E72D297353CC}">
              <c16:uniqueId val="{00000001-A115-4E89-9097-220EE5B2F737}"/>
            </c:ext>
          </c:extLst>
        </c:ser>
        <c:ser>
          <c:idx val="0"/>
          <c:order val="2"/>
          <c:tx>
            <c:strRef>
              <c:f>' Graph SCA-N'!$B$20</c:f>
              <c:strCache>
                <c:ptCount val="1"/>
                <c:pt idx="0">
                  <c:v>Consommé au moins quotidiennement (7 fois ou plus)</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Graph SCA-N'!$C$18:$H$19</c:f>
              <c:multiLvlStrCache>
                <c:ptCount val="6"/>
                <c:lvl>
                  <c:pt idx="0">
                    <c:v>août-17</c:v>
                  </c:pt>
                  <c:pt idx="1">
                    <c:v>sept.-18</c:v>
                  </c:pt>
                  <c:pt idx="2">
                    <c:v>août-17</c:v>
                  </c:pt>
                  <c:pt idx="3">
                    <c:v>sept.-18</c:v>
                  </c:pt>
                  <c:pt idx="4">
                    <c:v>août-17</c:v>
                  </c:pt>
                  <c:pt idx="5">
                    <c:v>sept.-18</c:v>
                  </c:pt>
                </c:lvl>
                <c:lvl>
                  <c:pt idx="0">
                    <c:v>Aliments riches en protéines</c:v>
                  </c:pt>
                  <c:pt idx="2">
                    <c:v>Aliments riches en vitamine A</c:v>
                  </c:pt>
                  <c:pt idx="4">
                    <c:v>Aliments riches en fer héminique</c:v>
                  </c:pt>
                </c:lvl>
              </c:multiLvlStrCache>
            </c:multiLvlStrRef>
          </c:cat>
          <c:val>
            <c:numRef>
              <c:f>' Graph SCA-N'!$C$20:$H$20</c:f>
              <c:numCache>
                <c:formatCode>0.0</c:formatCode>
                <c:ptCount val="6"/>
                <c:pt idx="0">
                  <c:v>59</c:v>
                </c:pt>
                <c:pt idx="1">
                  <c:v>86</c:v>
                </c:pt>
                <c:pt idx="2">
                  <c:v>59</c:v>
                </c:pt>
                <c:pt idx="3">
                  <c:v>82</c:v>
                </c:pt>
                <c:pt idx="4">
                  <c:v>3</c:v>
                </c:pt>
                <c:pt idx="5">
                  <c:v>7</c:v>
                </c:pt>
              </c:numCache>
            </c:numRef>
          </c:val>
          <c:extLst>
            <c:ext xmlns:c16="http://schemas.microsoft.com/office/drawing/2014/chart" uri="{C3380CC4-5D6E-409C-BE32-E72D297353CC}">
              <c16:uniqueId val="{00000002-A115-4E89-9097-220EE5B2F737}"/>
            </c:ext>
          </c:extLst>
        </c:ser>
        <c:dLbls>
          <c:showLegendKey val="0"/>
          <c:showVal val="0"/>
          <c:showCatName val="0"/>
          <c:showSerName val="0"/>
          <c:showPercent val="0"/>
          <c:showBubbleSize val="0"/>
        </c:dLbls>
        <c:gapWidth val="55"/>
        <c:overlap val="100"/>
        <c:axId val="438427128"/>
        <c:axId val="321289776"/>
      </c:barChart>
      <c:catAx>
        <c:axId val="4384271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Date de l'enqu</a:t>
                </a:r>
                <a:r>
                  <a:rPr lang="en-US" b="1">
                    <a:solidFill>
                      <a:sysClr val="windowText" lastClr="000000"/>
                    </a:solidFill>
                    <a:latin typeface="Arial" panose="020B0604020202020204" pitchFamily="34" charset="0"/>
                    <a:cs typeface="Arial" panose="020B0604020202020204" pitchFamily="34" charset="0"/>
                  </a:rPr>
                  <a:t>ê</a:t>
                </a:r>
                <a:r>
                  <a:rPr lang="en-US" b="1">
                    <a:solidFill>
                      <a:sysClr val="windowText" lastClr="000000"/>
                    </a:solidFill>
                  </a:rPr>
                  <a:t>te</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solidFill>
                      <a:sysClr val="windowText" lastClr="000000"/>
                    </a:solidFill>
                  </a:rPr>
                  <a:t>Prévalence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468153358497329"/>
          <c:y val="0.32279547146158971"/>
          <c:w val="0.14495193079527932"/>
          <c:h val="0.4333356379233083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Proportion de ménages possédant au moins une MILD</a:t>
            </a: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Nom du camp/de la zone d'enquête, Pays</a:t>
            </a:r>
          </a:p>
        </c:rich>
      </c:tx>
      <c:layout>
        <c:manualLayout>
          <c:xMode val="edge"/>
          <c:yMode val="edge"/>
          <c:x val="0.26646630766427459"/>
          <c:y val="3.7358751208730487E-2"/>
        </c:manualLayout>
      </c:layout>
      <c:overlay val="0"/>
      <c:spPr>
        <a:noFill/>
        <a:ln w="25400">
          <a:noFill/>
        </a:ln>
      </c:spPr>
    </c:title>
    <c:autoTitleDeleted val="0"/>
    <c:plotArea>
      <c:layout/>
      <c:pieChart>
        <c:varyColors val="1"/>
        <c:ser>
          <c:idx val="0"/>
          <c:order val="0"/>
          <c:spPr>
            <a:solidFill>
              <a:srgbClr val="8CAF47"/>
            </a:solidFill>
            <a:ln>
              <a:solidFill>
                <a:schemeClr val="bg1"/>
              </a:solidFill>
            </a:ln>
          </c:spPr>
          <c:dPt>
            <c:idx val="0"/>
            <c:bubble3D val="0"/>
            <c:spPr>
              <a:solidFill>
                <a:srgbClr val="28CE28"/>
              </a:solidFill>
              <a:ln>
                <a:solidFill>
                  <a:schemeClr val="bg1"/>
                </a:solidFill>
              </a:ln>
            </c:spPr>
            <c:extLst>
              <c:ext xmlns:c16="http://schemas.microsoft.com/office/drawing/2014/chart" uri="{C3380CC4-5D6E-409C-BE32-E72D297353CC}">
                <c16:uniqueId val="{00000000-FA1E-4651-B9A2-072A44C2793F}"/>
              </c:ext>
            </c:extLst>
          </c:dPt>
          <c:dPt>
            <c:idx val="1"/>
            <c:bubble3D val="0"/>
            <c:spPr>
              <a:solidFill>
                <a:srgbClr val="FF0000"/>
              </a:solidFill>
              <a:ln>
                <a:solidFill>
                  <a:schemeClr val="bg1"/>
                </a:solidFill>
              </a:ln>
            </c:spPr>
            <c:extLst>
              <c:ext xmlns:c16="http://schemas.microsoft.com/office/drawing/2014/chart" uri="{C3380CC4-5D6E-409C-BE32-E72D297353CC}">
                <c16:uniqueId val="{00000001-FA1E-4651-B9A2-072A44C2793F}"/>
              </c:ext>
            </c:extLst>
          </c:dPt>
          <c:dLbls>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Moustiquaire 1'!$A$6:$A$7</c:f>
              <c:strCache>
                <c:ptCount val="2"/>
                <c:pt idx="0">
                  <c:v>Ménages possédant au moins une MILD</c:v>
                </c:pt>
                <c:pt idx="1">
                  <c:v>Ménages ne possédant pas de MILD</c:v>
                </c:pt>
              </c:strCache>
            </c:strRef>
          </c:cat>
          <c:val>
            <c:numRef>
              <c:f>'Graph Moustiquaire 1'!$B$6:$B$7</c:f>
              <c:numCache>
                <c:formatCode>0.0</c:formatCode>
                <c:ptCount val="2"/>
                <c:pt idx="0">
                  <c:v>62.2</c:v>
                </c:pt>
                <c:pt idx="1">
                  <c:v>37.799999999999997</c:v>
                </c:pt>
              </c:numCache>
            </c:numRef>
          </c:val>
          <c:extLst>
            <c:ext xmlns:c16="http://schemas.microsoft.com/office/drawing/2014/chart" uri="{C3380CC4-5D6E-409C-BE32-E72D297353CC}">
              <c16:uniqueId val="{00000002-FA1E-4651-B9A2-072A44C2793F}"/>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printSettings>
    <c:headerFooter alignWithMargins="0"/>
    <c:pageMargins b="0.75000000000000411" l="0.70000000000000062" r="0.70000000000000062" t="0.750000000000004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Proportion de ménages possédant au moins une MILD</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28083209509658247"/>
          <c:y val="1.1385175690248023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'Graph Moustiquaire 2'!$B$23</c:f>
              <c:strCache>
                <c:ptCount val="1"/>
                <c:pt idx="0">
                  <c:v>MN possédant au moins une MILD</c:v>
                </c:pt>
              </c:strCache>
            </c:strRef>
          </c:tx>
          <c:spPr>
            <a:ln w="25400">
              <a:solidFill>
                <a:schemeClr val="accent6">
                  <a:lumMod val="75000"/>
                </a:schemeClr>
              </a:solidFill>
              <a:prstDash val="solid"/>
            </a:ln>
          </c:spPr>
          <c:marker>
            <c:symbol val="circle"/>
            <c:size val="7"/>
            <c:spPr>
              <a:solidFill>
                <a:schemeClr val="accent6">
                  <a:lumMod val="75000"/>
                </a:schemeClr>
              </a:solidFill>
              <a:ln>
                <a:solidFill>
                  <a:schemeClr val="accent6">
                    <a:lumMod val="75000"/>
                  </a:schemeClr>
                </a:solidFill>
                <a:prstDash val="solid"/>
              </a:ln>
            </c:spPr>
          </c:marker>
          <c:dPt>
            <c:idx val="1"/>
            <c:bubble3D val="0"/>
            <c:extLst>
              <c:ext xmlns:c16="http://schemas.microsoft.com/office/drawing/2014/chart" uri="{C3380CC4-5D6E-409C-BE32-E72D297353CC}">
                <c16:uniqueId val="{00000000-E554-4CAC-B48F-BC408FF4027A}"/>
              </c:ext>
            </c:extLst>
          </c:dPt>
          <c:dLbls>
            <c:spPr>
              <a:noFill/>
              <a:ln w="25400">
                <a:noFill/>
              </a:ln>
            </c:spPr>
            <c:txPr>
              <a:bodyPr/>
              <a:lstStyle/>
              <a:p>
                <a:pPr>
                  <a:defRPr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Moustiquaire 2'!$C$27:$G$27</c:f>
                <c:numCache>
                  <c:formatCode>General</c:formatCode>
                  <c:ptCount val="5"/>
                  <c:pt idx="0">
                    <c:v>5.7999999999999972</c:v>
                  </c:pt>
                  <c:pt idx="1">
                    <c:v>6</c:v>
                  </c:pt>
                  <c:pt idx="2">
                    <c:v>5.0999999999999943</c:v>
                  </c:pt>
                  <c:pt idx="3">
                    <c:v>7.7999999999999972</c:v>
                  </c:pt>
                  <c:pt idx="4">
                    <c:v>0</c:v>
                  </c:pt>
                </c:numCache>
              </c:numRef>
            </c:plus>
            <c:minus>
              <c:numRef>
                <c:f>'Graph Moustiquaire 2'!$C$26:$G$26</c:f>
                <c:numCache>
                  <c:formatCode>General</c:formatCode>
                  <c:ptCount val="5"/>
                  <c:pt idx="0">
                    <c:v>5.9000000000000057</c:v>
                  </c:pt>
                  <c:pt idx="1">
                    <c:v>6</c:v>
                  </c:pt>
                  <c:pt idx="2">
                    <c:v>5.0999999999999943</c:v>
                  </c:pt>
                  <c:pt idx="3">
                    <c:v>7.7999999999999972</c:v>
                  </c:pt>
                  <c:pt idx="4">
                    <c:v>0</c:v>
                  </c:pt>
                </c:numCache>
              </c:numRef>
            </c:minus>
            <c:spPr>
              <a:ln w="12700">
                <a:solidFill>
                  <a:srgbClr val="000000"/>
                </a:solidFill>
                <a:prstDash val="solid"/>
              </a:ln>
            </c:spPr>
          </c:errBars>
          <c:cat>
            <c:numRef>
              <c:f>'Graph Moustiquaire 2'!$C$22:$F$22</c:f>
              <c:numCache>
                <c:formatCode>[$-40C]mmm\-yy;@</c:formatCode>
                <c:ptCount val="4"/>
                <c:pt idx="0">
                  <c:v>42005</c:v>
                </c:pt>
                <c:pt idx="1">
                  <c:v>42370</c:v>
                </c:pt>
                <c:pt idx="2">
                  <c:v>42767</c:v>
                </c:pt>
                <c:pt idx="3">
                  <c:v>43101</c:v>
                </c:pt>
              </c:numCache>
            </c:numRef>
          </c:cat>
          <c:val>
            <c:numRef>
              <c:f>'Graph Moustiquaire 2'!$C$23:$F$23</c:f>
              <c:numCache>
                <c:formatCode>0.0</c:formatCode>
                <c:ptCount val="4"/>
                <c:pt idx="0">
                  <c:v>79.900000000000006</c:v>
                </c:pt>
                <c:pt idx="1">
                  <c:v>82.1</c:v>
                </c:pt>
                <c:pt idx="2">
                  <c:v>87.5</c:v>
                </c:pt>
                <c:pt idx="3">
                  <c:v>63.3</c:v>
                </c:pt>
              </c:numCache>
            </c:numRef>
          </c:val>
          <c:smooth val="0"/>
          <c:extLst>
            <c:ext xmlns:c16="http://schemas.microsoft.com/office/drawing/2014/chart" uri="{C3380CC4-5D6E-409C-BE32-E72D297353CC}">
              <c16:uniqueId val="{00000001-E554-4CAC-B48F-BC408FF4027A}"/>
            </c:ext>
          </c:extLst>
        </c:ser>
        <c:ser>
          <c:idx val="1"/>
          <c:order val="1"/>
          <c:tx>
            <c:strRef>
              <c:f>'Graph Moustiquaire 2'!$B$28</c:f>
              <c:strCache>
                <c:ptCount val="1"/>
                <c:pt idx="0">
                  <c:v>Cible HCR</c:v>
                </c:pt>
              </c:strCache>
            </c:strRef>
          </c:tx>
          <c:spPr>
            <a:ln w="44450">
              <a:solidFill>
                <a:schemeClr val="accent6">
                  <a:lumMod val="75000"/>
                </a:schemeClr>
              </a:solidFill>
              <a:prstDash val="sysDot"/>
            </a:ln>
          </c:spPr>
          <c:marker>
            <c:spPr>
              <a:noFill/>
              <a:ln>
                <a:noFill/>
                <a:prstDash val="sysDot"/>
              </a:ln>
            </c:spPr>
          </c:marker>
          <c:cat>
            <c:numRef>
              <c:f>'Graph Moustiquaire 2'!$C$22:$F$22</c:f>
              <c:numCache>
                <c:formatCode>[$-40C]mmm\-yy;@</c:formatCode>
                <c:ptCount val="4"/>
                <c:pt idx="0">
                  <c:v>42005</c:v>
                </c:pt>
                <c:pt idx="1">
                  <c:v>42370</c:v>
                </c:pt>
                <c:pt idx="2">
                  <c:v>42767</c:v>
                </c:pt>
                <c:pt idx="3">
                  <c:v>43101</c:v>
                </c:pt>
              </c:numCache>
            </c:numRef>
          </c:cat>
          <c:val>
            <c:numRef>
              <c:f>'Graph Moustiquaire 2'!$C$28:$F$28</c:f>
              <c:numCache>
                <c:formatCode>0</c:formatCode>
                <c:ptCount val="4"/>
                <c:pt idx="0">
                  <c:v>80</c:v>
                </c:pt>
                <c:pt idx="1">
                  <c:v>80</c:v>
                </c:pt>
                <c:pt idx="2">
                  <c:v>80</c:v>
                </c:pt>
                <c:pt idx="3">
                  <c:v>80</c:v>
                </c:pt>
              </c:numCache>
            </c:numRef>
          </c:val>
          <c:smooth val="0"/>
          <c:extLst>
            <c:ext xmlns:c16="http://schemas.microsoft.com/office/drawing/2014/chart" uri="{C3380CC4-5D6E-409C-BE32-E72D297353CC}">
              <c16:uniqueId val="{00000002-E554-4CAC-B48F-BC408FF4027A}"/>
            </c:ext>
          </c:extLst>
        </c:ser>
        <c:dLbls>
          <c:showLegendKey val="0"/>
          <c:showVal val="0"/>
          <c:showCatName val="0"/>
          <c:showSerName val="0"/>
          <c:showPercent val="0"/>
          <c:showBubbleSize val="0"/>
        </c:dLbls>
        <c:marker val="1"/>
        <c:smooth val="0"/>
        <c:axId val="235841440"/>
        <c:axId val="235841832"/>
      </c:lineChart>
      <c:catAx>
        <c:axId val="23584144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6062407132243682"/>
              <c:y val="0.85768499867749093"/>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1832"/>
        <c:crosses val="autoZero"/>
        <c:auto val="0"/>
        <c:lblAlgn val="ctr"/>
        <c:lblOffset val="100"/>
        <c:tickLblSkip val="1"/>
        <c:tickMarkSkip val="1"/>
        <c:noMultiLvlLbl val="0"/>
      </c:catAx>
      <c:valAx>
        <c:axId val="235841832"/>
        <c:scaling>
          <c:orientation val="minMax"/>
          <c:max val="100"/>
          <c:min val="5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Couverture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1440"/>
        <c:crosses val="autoZero"/>
        <c:crossBetween val="between"/>
        <c:majorUnit val="10"/>
      </c:valAx>
      <c:spPr>
        <a:noFill/>
        <a:ln w="25400">
          <a:noFill/>
        </a:ln>
      </c:spPr>
    </c:plotArea>
    <c:legend>
      <c:legendPos val="r"/>
      <c:layout>
        <c:manualLayout>
          <c:xMode val="edge"/>
          <c:yMode val="edge"/>
          <c:x val="0.12035661218424963"/>
          <c:y val="0.91840607210626191"/>
          <c:w val="0.82823335790307029"/>
          <c:h val="8.1593927893738136E-2"/>
        </c:manualLayout>
      </c:layout>
      <c:overlay val="0"/>
      <c:spPr>
        <a:solidFill>
          <a:srgbClr val="FFFFFF"/>
        </a:solidFill>
        <a:ln w="3175">
          <a:noFill/>
          <a:prstDash val="solid"/>
        </a:ln>
      </c:spPr>
      <c:txPr>
        <a:bodyPr/>
        <a:lstStyle/>
        <a:p>
          <a:pPr>
            <a:defRPr sz="11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Utilisation des Moustiquires par Sous-Groupe</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27462185629078817"/>
          <c:y val="1.9193621924020059E-2"/>
        </c:manualLayout>
      </c:layout>
      <c:overlay val="0"/>
      <c:spPr>
        <a:noFill/>
        <a:ln w="25400">
          <a:noFill/>
        </a:ln>
      </c:spPr>
    </c:title>
    <c:autoTitleDeleted val="0"/>
    <c:plotArea>
      <c:layout>
        <c:manualLayout>
          <c:layoutTarget val="inner"/>
          <c:xMode val="edge"/>
          <c:yMode val="edge"/>
          <c:x val="9.2724679029957208E-2"/>
          <c:y val="0.19362791443568667"/>
          <c:w val="0.85021398002853066"/>
          <c:h val="0.57778862149273591"/>
        </c:manualLayout>
      </c:layout>
      <c:barChart>
        <c:barDir val="col"/>
        <c:grouping val="clustered"/>
        <c:varyColors val="0"/>
        <c:ser>
          <c:idx val="1"/>
          <c:order val="0"/>
          <c:tx>
            <c:strRef>
              <c:f>'Graph Moustiquaire 3'!$B$15</c:f>
              <c:strCache>
                <c:ptCount val="1"/>
                <c:pt idx="0">
                  <c:v>A dormi sous une moustiquaire (tous types)</c:v>
                </c:pt>
              </c:strCache>
            </c:strRef>
          </c:tx>
          <c:spPr>
            <a:solidFill>
              <a:schemeClr val="accent6">
                <a:lumMod val="75000"/>
              </a:schemeClr>
            </a:solidFill>
            <a:ln w="12700">
              <a:noFill/>
              <a:prstDash val="solid"/>
            </a:ln>
          </c:spPr>
          <c:invertIfNegative val="0"/>
          <c:dLbls>
            <c:spPr>
              <a:noFill/>
              <a:ln w="25400">
                <a:noFill/>
              </a:ln>
            </c:spPr>
            <c:txPr>
              <a:bodyPr/>
              <a:lstStyle/>
              <a:p>
                <a:pPr>
                  <a:defRPr sz="1100" b="1"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Moustiquaire 3'!$C$14:$E$14</c:f>
              <c:strCache>
                <c:ptCount val="3"/>
                <c:pt idx="0">
                  <c:v>Population Totale</c:v>
                </c:pt>
                <c:pt idx="1">
                  <c:v>Enfants &lt;5 ans</c:v>
                </c:pt>
                <c:pt idx="2">
                  <c:v>Femmes Enceintes</c:v>
                </c:pt>
              </c:strCache>
            </c:strRef>
          </c:cat>
          <c:val>
            <c:numRef>
              <c:f>'Graph Moustiquaire 3'!$C$15:$E$15</c:f>
              <c:numCache>
                <c:formatCode>0.0</c:formatCode>
                <c:ptCount val="3"/>
                <c:pt idx="0">
                  <c:v>79.599999999999994</c:v>
                </c:pt>
                <c:pt idx="1">
                  <c:v>82</c:v>
                </c:pt>
                <c:pt idx="2">
                  <c:v>91.5</c:v>
                </c:pt>
              </c:numCache>
            </c:numRef>
          </c:val>
          <c:extLst>
            <c:ext xmlns:c16="http://schemas.microsoft.com/office/drawing/2014/chart" uri="{C3380CC4-5D6E-409C-BE32-E72D297353CC}">
              <c16:uniqueId val="{00000000-67B4-4D5B-B296-6D2CC2F05FBA}"/>
            </c:ext>
          </c:extLst>
        </c:ser>
        <c:ser>
          <c:idx val="2"/>
          <c:order val="1"/>
          <c:tx>
            <c:strRef>
              <c:f>'Graph Moustiquaire 3'!$B$16</c:f>
              <c:strCache>
                <c:ptCount val="1"/>
                <c:pt idx="0">
                  <c:v>A dormi sous une MILD</c:v>
                </c:pt>
              </c:strCache>
            </c:strRef>
          </c:tx>
          <c:spPr>
            <a:pattFill prst="dkUpDiag">
              <a:fgClr>
                <a:schemeClr val="accent6">
                  <a:lumMod val="75000"/>
                </a:schemeClr>
              </a:fgClr>
              <a:bgClr>
                <a:schemeClr val="bg1"/>
              </a:bgClr>
            </a:pattFill>
            <a:ln w="12700">
              <a:noFill/>
              <a:prstDash val="solid"/>
            </a:ln>
          </c:spPr>
          <c:invertIfNegative val="0"/>
          <c:dLbls>
            <c:spPr>
              <a:noFill/>
              <a:ln w="25400">
                <a:noFill/>
              </a:ln>
            </c:spPr>
            <c:txPr>
              <a:bodyPr/>
              <a:lstStyle/>
              <a:p>
                <a:pPr>
                  <a:defRPr sz="11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Moustiquaire 3'!$C$14:$E$14</c:f>
              <c:strCache>
                <c:ptCount val="3"/>
                <c:pt idx="0">
                  <c:v>Population Totale</c:v>
                </c:pt>
                <c:pt idx="1">
                  <c:v>Enfants &lt;5 ans</c:v>
                </c:pt>
                <c:pt idx="2">
                  <c:v>Femmes Enceintes</c:v>
                </c:pt>
              </c:strCache>
            </c:strRef>
          </c:cat>
          <c:val>
            <c:numRef>
              <c:f>'Graph Moustiquaire 3'!$C$16:$E$16</c:f>
              <c:numCache>
                <c:formatCode>0.0</c:formatCode>
                <c:ptCount val="3"/>
                <c:pt idx="0">
                  <c:v>41.8</c:v>
                </c:pt>
                <c:pt idx="1">
                  <c:v>49.6</c:v>
                </c:pt>
                <c:pt idx="2">
                  <c:v>60.9</c:v>
                </c:pt>
              </c:numCache>
            </c:numRef>
          </c:val>
          <c:extLst>
            <c:ext xmlns:c16="http://schemas.microsoft.com/office/drawing/2014/chart" uri="{C3380CC4-5D6E-409C-BE32-E72D297353CC}">
              <c16:uniqueId val="{00000001-67B4-4D5B-B296-6D2CC2F05FBA}"/>
            </c:ext>
          </c:extLst>
        </c:ser>
        <c:ser>
          <c:idx val="3"/>
          <c:order val="2"/>
          <c:tx>
            <c:strRef>
              <c:f>'Graph Moustiquaire 3'!$B$17</c:f>
              <c:strCache>
                <c:ptCount val="1"/>
                <c:pt idx="0">
                  <c:v>N'a pas dormi sous une moustiquaire</c:v>
                </c:pt>
              </c:strCache>
            </c:strRef>
          </c:tx>
          <c:spPr>
            <a:solidFill>
              <a:schemeClr val="accent6">
                <a:lumMod val="50000"/>
              </a:schemeClr>
            </a:solidFill>
            <a:ln>
              <a:noFill/>
            </a:ln>
          </c:spPr>
          <c:invertIfNegative val="0"/>
          <c:dLbls>
            <c:spPr>
              <a:noFill/>
              <a:ln w="25400">
                <a:noFill/>
              </a:ln>
            </c:spPr>
            <c:txPr>
              <a:bodyPr/>
              <a:lstStyle/>
              <a:p>
                <a:pPr>
                  <a:defRPr sz="1100" b="1"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Moustiquaire 3'!$C$14:$E$14</c:f>
              <c:strCache>
                <c:ptCount val="3"/>
                <c:pt idx="0">
                  <c:v>Population Totale</c:v>
                </c:pt>
                <c:pt idx="1">
                  <c:v>Enfants &lt;5 ans</c:v>
                </c:pt>
                <c:pt idx="2">
                  <c:v>Femmes Enceintes</c:v>
                </c:pt>
              </c:strCache>
            </c:strRef>
          </c:cat>
          <c:val>
            <c:numRef>
              <c:f>'Graph Moustiquaire 3'!$C$17:$E$17</c:f>
              <c:numCache>
                <c:formatCode>0.0</c:formatCode>
                <c:ptCount val="3"/>
                <c:pt idx="0">
                  <c:v>20.100000000000001</c:v>
                </c:pt>
                <c:pt idx="1">
                  <c:v>18</c:v>
                </c:pt>
                <c:pt idx="2">
                  <c:v>8.5</c:v>
                </c:pt>
              </c:numCache>
            </c:numRef>
          </c:val>
          <c:extLst>
            <c:ext xmlns:c16="http://schemas.microsoft.com/office/drawing/2014/chart" uri="{C3380CC4-5D6E-409C-BE32-E72D297353CC}">
              <c16:uniqueId val="{00000002-67B4-4D5B-B296-6D2CC2F05FBA}"/>
            </c:ext>
          </c:extLst>
        </c:ser>
        <c:dLbls>
          <c:showLegendKey val="0"/>
          <c:showVal val="0"/>
          <c:showCatName val="0"/>
          <c:showSerName val="0"/>
          <c:showPercent val="0"/>
          <c:showBubbleSize val="0"/>
        </c:dLbls>
        <c:gapWidth val="120"/>
        <c:axId val="237475184"/>
        <c:axId val="237475576"/>
      </c:barChart>
      <c:catAx>
        <c:axId val="23747518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Groupe de population</a:t>
                </a:r>
              </a:p>
            </c:rich>
          </c:tx>
          <c:layout>
            <c:manualLayout>
              <c:xMode val="edge"/>
              <c:yMode val="edge"/>
              <c:x val="0.43937232524964337"/>
              <c:y val="0.83959311424100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7475576"/>
        <c:crosses val="autoZero"/>
        <c:auto val="0"/>
        <c:lblAlgn val="ctr"/>
        <c:lblOffset val="100"/>
        <c:tickLblSkip val="1"/>
        <c:tickMarkSkip val="1"/>
        <c:noMultiLvlLbl val="0"/>
      </c:catAx>
      <c:valAx>
        <c:axId val="237475576"/>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Pourcentage (%)</a:t>
                </a:r>
              </a:p>
            </c:rich>
          </c:tx>
          <c:layout>
            <c:manualLayout>
              <c:xMode val="edge"/>
              <c:yMode val="edge"/>
              <c:x val="2.2824536376604851E-2"/>
              <c:y val="0.392157776052641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7475184"/>
        <c:crosses val="autoZero"/>
        <c:crossBetween val="between"/>
      </c:valAx>
      <c:spPr>
        <a:noFill/>
        <a:ln w="25400">
          <a:noFill/>
        </a:ln>
      </c:spPr>
    </c:plotArea>
    <c:legend>
      <c:legendPos val="r"/>
      <c:layout>
        <c:manualLayout>
          <c:xMode val="edge"/>
          <c:yMode val="edge"/>
          <c:x val="1.6642891107941038E-2"/>
          <c:y val="0.91940532081377147"/>
          <c:w val="0.97384688540180697"/>
          <c:h val="7.9812206572769995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Anémie Totale (Hb&lt;11 g/dL) et Anémie combinée Modérée et Sévère (Hb&lt;10 g/dL)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avec intervalles de confiance à 95% chez les enfants âgés de 6-59, 6-23 et 24-59 mois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8547780285929269"/>
          <c:y val="2.663934426229508E-2"/>
        </c:manualLayout>
      </c:layout>
      <c:overlay val="0"/>
      <c:spPr>
        <a:noFill/>
        <a:ln w="25400">
          <a:noFill/>
        </a:ln>
      </c:spPr>
    </c:title>
    <c:autoTitleDeleted val="0"/>
    <c:plotArea>
      <c:layout>
        <c:manualLayout>
          <c:layoutTarget val="inner"/>
          <c:xMode val="edge"/>
          <c:yMode val="edge"/>
          <c:x val="9.3886232618213925E-2"/>
          <c:y val="0.22324855944731117"/>
          <c:w val="0.86781145020529316"/>
          <c:h val="0.52144270900563661"/>
        </c:manualLayout>
      </c:layout>
      <c:lineChart>
        <c:grouping val="standard"/>
        <c:varyColors val="0"/>
        <c:ser>
          <c:idx val="0"/>
          <c:order val="0"/>
          <c:tx>
            <c:strRef>
              <c:f>'Options Additionnelles'!$A$20</c:f>
              <c:strCache>
                <c:ptCount val="1"/>
                <c:pt idx="0">
                  <c:v>Hb &lt; 11g/dl</c:v>
                </c:pt>
              </c:strCache>
            </c:strRef>
          </c:tx>
          <c:marker>
            <c:symbol val="diamond"/>
            <c:size val="5"/>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('Options Additionnelles'!$B$24:$F$24,'Options Additionnelles'!$B$37:$F$37,'Options Additionnelles'!$B$50:$F$50)</c:f>
                <c:numCache>
                  <c:formatCode>General</c:formatCode>
                  <c:ptCount val="15"/>
                  <c:pt idx="0">
                    <c:v>6.7999999999999972</c:v>
                  </c:pt>
                  <c:pt idx="1">
                    <c:v>6.7999999999999972</c:v>
                  </c:pt>
                  <c:pt idx="2">
                    <c:v>9.5999999999999943</c:v>
                  </c:pt>
                  <c:pt idx="3">
                    <c:v>9.6999999999999957</c:v>
                  </c:pt>
                  <c:pt idx="4">
                    <c:v>0</c:v>
                  </c:pt>
                  <c:pt idx="5">
                    <c:v>9.5999999999999943</c:v>
                  </c:pt>
                  <c:pt idx="6">
                    <c:v>11.400000000000006</c:v>
                  </c:pt>
                  <c:pt idx="7">
                    <c:v>11.400000000000006</c:v>
                  </c:pt>
                  <c:pt idx="8">
                    <c:v>11.900000000000006</c:v>
                  </c:pt>
                  <c:pt idx="9">
                    <c:v>0</c:v>
                  </c:pt>
                  <c:pt idx="10">
                    <c:v>11.399999999999991</c:v>
                  </c:pt>
                  <c:pt idx="11">
                    <c:v>8.3999999999999915</c:v>
                  </c:pt>
                  <c:pt idx="12">
                    <c:v>12.399999999999999</c:v>
                  </c:pt>
                  <c:pt idx="13">
                    <c:v>12.600000000000001</c:v>
                  </c:pt>
                  <c:pt idx="14">
                    <c:v>0</c:v>
                  </c:pt>
                </c:numCache>
              </c:numRef>
            </c:plus>
            <c:minus>
              <c:numRef>
                <c:f>('Options Additionnelles'!$B$23:$F$23,'Options Additionnelles'!$B$36:$F$36,'Options Additionnelles'!$B$49:$F$49)</c:f>
                <c:numCache>
                  <c:formatCode>General</c:formatCode>
                  <c:ptCount val="15"/>
                  <c:pt idx="0">
                    <c:v>13.300000000000004</c:v>
                  </c:pt>
                  <c:pt idx="1">
                    <c:v>7.7000000000000028</c:v>
                  </c:pt>
                  <c:pt idx="2">
                    <c:v>10.399999999999999</c:v>
                  </c:pt>
                  <c:pt idx="3">
                    <c:v>10.300000000000004</c:v>
                  </c:pt>
                  <c:pt idx="4">
                    <c:v>0</c:v>
                  </c:pt>
                  <c:pt idx="5">
                    <c:v>12.100000000000009</c:v>
                  </c:pt>
                  <c:pt idx="6">
                    <c:v>14.299999999999997</c:v>
                  </c:pt>
                  <c:pt idx="7">
                    <c:v>18.599999999999994</c:v>
                  </c:pt>
                  <c:pt idx="8">
                    <c:v>18.099999999999994</c:v>
                  </c:pt>
                  <c:pt idx="9">
                    <c:v>0</c:v>
                  </c:pt>
                  <c:pt idx="10">
                    <c:v>10.100000000000001</c:v>
                  </c:pt>
                  <c:pt idx="11">
                    <c:v>9.8000000000000043</c:v>
                  </c:pt>
                  <c:pt idx="12">
                    <c:v>13.100000000000001</c:v>
                  </c:pt>
                  <c:pt idx="13">
                    <c:v>12.899999999999999</c:v>
                  </c:pt>
                  <c:pt idx="14">
                    <c:v>0</c:v>
                  </c:pt>
                </c:numCache>
              </c:numRef>
            </c:minus>
          </c:errBars>
          <c:cat>
            <c:multiLvlStrRef>
              <c:f>('Options Additionnelles'!$B$18:$F$19,'Options Additionnelles'!$B$31:$F$32,'Options Additionnelles'!$B$44:$E$45)</c:f>
              <c:multiLvlStrCache>
                <c:ptCount val="14"/>
                <c:lvl>
                  <c:pt idx="0">
                    <c:v>janv-15</c:v>
                  </c:pt>
                  <c:pt idx="1">
                    <c:v>janv-16</c:v>
                  </c:pt>
                  <c:pt idx="2">
                    <c:v>févr-17</c:v>
                  </c:pt>
                  <c:pt idx="3">
                    <c:v>janv-18</c:v>
                  </c:pt>
                  <c:pt idx="5">
                    <c:v>janv-15</c:v>
                  </c:pt>
                  <c:pt idx="6">
                    <c:v>janv-16</c:v>
                  </c:pt>
                  <c:pt idx="7">
                    <c:v>févr-17</c:v>
                  </c:pt>
                  <c:pt idx="8">
                    <c:v>janv-18</c:v>
                  </c:pt>
                  <c:pt idx="10">
                    <c:v>janv-15</c:v>
                  </c:pt>
                  <c:pt idx="11">
                    <c:v>janv-16</c:v>
                  </c:pt>
                  <c:pt idx="12">
                    <c:v>févr-17</c:v>
                  </c:pt>
                  <c:pt idx="13">
                    <c:v>janv-18</c:v>
                  </c:pt>
                </c:lvl>
                <c:lvl>
                  <c:pt idx="0">
                    <c:v>6 - 59 mois</c:v>
                  </c:pt>
                  <c:pt idx="5">
                    <c:v>6 - 23 mois</c:v>
                  </c:pt>
                  <c:pt idx="10">
                    <c:v>24- 59 mois</c:v>
                  </c:pt>
                </c:lvl>
              </c:multiLvlStrCache>
            </c:multiLvlStrRef>
          </c:cat>
          <c:val>
            <c:numRef>
              <c:f>('Options Additionnelles'!$B$20:$F$20,'Options Additionnelles'!$B$33:$F$33,'Options Additionnelles'!$B$46:$E$46)</c:f>
              <c:numCache>
                <c:formatCode>0.0</c:formatCode>
                <c:ptCount val="14"/>
                <c:pt idx="0">
                  <c:v>64.7</c:v>
                </c:pt>
                <c:pt idx="1">
                  <c:v>73.400000000000006</c:v>
                </c:pt>
                <c:pt idx="2">
                  <c:v>63.5</c:v>
                </c:pt>
                <c:pt idx="3">
                  <c:v>60.6</c:v>
                </c:pt>
                <c:pt idx="5">
                  <c:v>76.900000000000006</c:v>
                </c:pt>
                <c:pt idx="6">
                  <c:v>74</c:v>
                </c:pt>
                <c:pt idx="7">
                  <c:v>82.8</c:v>
                </c:pt>
                <c:pt idx="8">
                  <c:v>80.599999999999994</c:v>
                </c:pt>
                <c:pt idx="10" formatCode="#\ ##0.0">
                  <c:v>58.2</c:v>
                </c:pt>
                <c:pt idx="11" formatCode="#\ ##0.0">
                  <c:v>73.7</c:v>
                </c:pt>
                <c:pt idx="12" formatCode="#\ ##0.0">
                  <c:v>57.1</c:v>
                </c:pt>
                <c:pt idx="13" formatCode="#\ ##0.0">
                  <c:v>53.1</c:v>
                </c:pt>
              </c:numCache>
            </c:numRef>
          </c:val>
          <c:smooth val="0"/>
          <c:extLst>
            <c:ext xmlns:c16="http://schemas.microsoft.com/office/drawing/2014/chart" uri="{C3380CC4-5D6E-409C-BE32-E72D297353CC}">
              <c16:uniqueId val="{00000000-AE33-46CE-8E98-7483CA20BDD8}"/>
            </c:ext>
          </c:extLst>
        </c:ser>
        <c:ser>
          <c:idx val="1"/>
          <c:order val="1"/>
          <c:tx>
            <c:strRef>
              <c:f>'Options Additionnelles'!$A$25</c:f>
              <c:strCache>
                <c:ptCount val="1"/>
                <c:pt idx="0">
                  <c:v>Hb &lt; 10g/dl</c:v>
                </c:pt>
              </c:strCache>
            </c:strRef>
          </c:tx>
          <c:marker>
            <c:symbol val="square"/>
            <c:size val="5"/>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('Options Additionnelles'!$B$29:$F$29,'Options Additionnelles'!$B$42:$F$42,'Options Additionnelles'!$B$55:$F$55)</c:f>
                <c:numCache>
                  <c:formatCode>General</c:formatCode>
                  <c:ptCount val="15"/>
                  <c:pt idx="0">
                    <c:v>9.3999999999999986</c:v>
                  </c:pt>
                  <c:pt idx="1">
                    <c:v>10.699999999999996</c:v>
                  </c:pt>
                  <c:pt idx="2">
                    <c:v>10.3</c:v>
                  </c:pt>
                  <c:pt idx="3">
                    <c:v>10.200000000000003</c:v>
                  </c:pt>
                  <c:pt idx="4">
                    <c:v>0</c:v>
                  </c:pt>
                  <c:pt idx="5">
                    <c:v>18.100000000000001</c:v>
                  </c:pt>
                  <c:pt idx="6">
                    <c:v>18.100000000000001</c:v>
                  </c:pt>
                  <c:pt idx="7">
                    <c:v>19.700000000000003</c:v>
                  </c:pt>
                  <c:pt idx="8">
                    <c:v>18.199999999999996</c:v>
                  </c:pt>
                  <c:pt idx="9">
                    <c:v>0</c:v>
                  </c:pt>
                  <c:pt idx="10">
                    <c:v>8.8000000000000043</c:v>
                  </c:pt>
                  <c:pt idx="11">
                    <c:v>10.200000000000003</c:v>
                  </c:pt>
                  <c:pt idx="12">
                    <c:v>10.200000000000003</c:v>
                  </c:pt>
                  <c:pt idx="13">
                    <c:v>12.7</c:v>
                  </c:pt>
                  <c:pt idx="14">
                    <c:v>0</c:v>
                  </c:pt>
                </c:numCache>
              </c:numRef>
            </c:plus>
            <c:minus>
              <c:numRef>
                <c:f>('Options Additionnelles'!$B$28:$F$28,'Options Additionnelles'!$B$41:$F$41,'Options Additionnelles'!$B$54:$F$54)</c:f>
                <c:numCache>
                  <c:formatCode>General</c:formatCode>
                  <c:ptCount val="15"/>
                  <c:pt idx="0">
                    <c:v>10.400000000000002</c:v>
                  </c:pt>
                  <c:pt idx="1">
                    <c:v>11.500000000000004</c:v>
                  </c:pt>
                  <c:pt idx="2">
                    <c:v>9.3999999999999986</c:v>
                  </c:pt>
                  <c:pt idx="3">
                    <c:v>9.3999999999999986</c:v>
                  </c:pt>
                  <c:pt idx="4">
                    <c:v>0</c:v>
                  </c:pt>
                  <c:pt idx="5">
                    <c:v>18.200000000000003</c:v>
                  </c:pt>
                  <c:pt idx="6">
                    <c:v>18.600000000000001</c:v>
                  </c:pt>
                  <c:pt idx="7">
                    <c:v>17.899999999999999</c:v>
                  </c:pt>
                  <c:pt idx="8">
                    <c:v>18.5</c:v>
                  </c:pt>
                  <c:pt idx="9">
                    <c:v>0</c:v>
                  </c:pt>
                  <c:pt idx="10">
                    <c:v>7.7999999999999972</c:v>
                  </c:pt>
                  <c:pt idx="11">
                    <c:v>9.6000000000000014</c:v>
                  </c:pt>
                  <c:pt idx="12">
                    <c:v>10.7</c:v>
                  </c:pt>
                  <c:pt idx="13">
                    <c:v>10.8</c:v>
                  </c:pt>
                  <c:pt idx="14">
                    <c:v>0</c:v>
                  </c:pt>
                </c:numCache>
              </c:numRef>
            </c:minus>
          </c:errBars>
          <c:cat>
            <c:multiLvlStrRef>
              <c:f>('Options Additionnelles'!$B$18:$F$19,'Options Additionnelles'!$B$31:$F$32,'Options Additionnelles'!$B$44:$E$45)</c:f>
              <c:multiLvlStrCache>
                <c:ptCount val="14"/>
                <c:lvl>
                  <c:pt idx="0">
                    <c:v>janv-15</c:v>
                  </c:pt>
                  <c:pt idx="1">
                    <c:v>janv-16</c:v>
                  </c:pt>
                  <c:pt idx="2">
                    <c:v>févr-17</c:v>
                  </c:pt>
                  <c:pt idx="3">
                    <c:v>janv-18</c:v>
                  </c:pt>
                  <c:pt idx="5">
                    <c:v>janv-15</c:v>
                  </c:pt>
                  <c:pt idx="6">
                    <c:v>janv-16</c:v>
                  </c:pt>
                  <c:pt idx="7">
                    <c:v>févr-17</c:v>
                  </c:pt>
                  <c:pt idx="8">
                    <c:v>janv-18</c:v>
                  </c:pt>
                  <c:pt idx="10">
                    <c:v>janv-15</c:v>
                  </c:pt>
                  <c:pt idx="11">
                    <c:v>janv-16</c:v>
                  </c:pt>
                  <c:pt idx="12">
                    <c:v>févr-17</c:v>
                  </c:pt>
                  <c:pt idx="13">
                    <c:v>janv-18</c:v>
                  </c:pt>
                </c:lvl>
                <c:lvl>
                  <c:pt idx="0">
                    <c:v>6 - 59 mois</c:v>
                  </c:pt>
                  <c:pt idx="5">
                    <c:v>6 - 23 mois</c:v>
                  </c:pt>
                  <c:pt idx="10">
                    <c:v>24- 59 mois</c:v>
                  </c:pt>
                </c:lvl>
              </c:multiLvlStrCache>
            </c:multiLvlStrRef>
          </c:cat>
          <c:val>
            <c:numRef>
              <c:f>('Options Additionnelles'!$B$25:$F$25,'Options Additionnelles'!$B$38:$F$38,'Options Additionnelles'!$B$51:$E$51)</c:f>
              <c:numCache>
                <c:formatCode>0.0</c:formatCode>
                <c:ptCount val="14"/>
                <c:pt idx="0">
                  <c:v>33.700000000000003</c:v>
                </c:pt>
                <c:pt idx="1">
                  <c:v>42.2</c:v>
                </c:pt>
                <c:pt idx="2">
                  <c:v>31.2</c:v>
                </c:pt>
                <c:pt idx="3">
                  <c:v>35.4</c:v>
                </c:pt>
                <c:pt idx="5">
                  <c:v>44.6</c:v>
                </c:pt>
                <c:pt idx="6">
                  <c:v>44</c:v>
                </c:pt>
                <c:pt idx="7">
                  <c:v>41.4</c:v>
                </c:pt>
                <c:pt idx="8">
                  <c:v>51.6</c:v>
                </c:pt>
                <c:pt idx="10">
                  <c:v>27.9</c:v>
                </c:pt>
                <c:pt idx="11">
                  <c:v>42.4</c:v>
                </c:pt>
                <c:pt idx="12">
                  <c:v>27</c:v>
                </c:pt>
                <c:pt idx="13">
                  <c:v>29.7</c:v>
                </c:pt>
              </c:numCache>
            </c:numRef>
          </c:val>
          <c:smooth val="0"/>
          <c:extLst>
            <c:ext xmlns:c16="http://schemas.microsoft.com/office/drawing/2014/chart" uri="{C3380CC4-5D6E-409C-BE32-E72D297353CC}">
              <c16:uniqueId val="{00000001-AE33-46CE-8E98-7483CA20BDD8}"/>
            </c:ext>
          </c:extLst>
        </c:ser>
        <c:dLbls>
          <c:showLegendKey val="0"/>
          <c:showVal val="0"/>
          <c:showCatName val="0"/>
          <c:showSerName val="0"/>
          <c:showPercent val="0"/>
          <c:showBubbleSize val="0"/>
        </c:dLbls>
        <c:marker val="1"/>
        <c:smooth val="0"/>
        <c:axId val="237476360"/>
        <c:axId val="237476752"/>
      </c:lineChart>
      <c:catAx>
        <c:axId val="23747636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a:p>
                <a:pPr>
                  <a:defRPr sz="1100" b="1" i="0" u="none" strike="noStrike" baseline="0">
                    <a:solidFill>
                      <a:srgbClr val="000000"/>
                    </a:solidFill>
                    <a:latin typeface="Calibri"/>
                    <a:ea typeface="Calibri"/>
                    <a:cs typeface="Calibri"/>
                  </a:defRPr>
                </a:pPr>
                <a:r>
                  <a:rPr lang="en-US"/>
                  <a:t>et groupe d'âge</a:t>
                </a:r>
              </a:p>
            </c:rich>
          </c:tx>
          <c:layout>
            <c:manualLayout>
              <c:xMode val="edge"/>
              <c:yMode val="edge"/>
              <c:x val="0.50413844996237778"/>
              <c:y val="0.88251366120218566"/>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7476752"/>
        <c:crosses val="autoZero"/>
        <c:auto val="0"/>
        <c:lblAlgn val="ctr"/>
        <c:lblOffset val="100"/>
        <c:noMultiLvlLbl val="0"/>
      </c:catAx>
      <c:valAx>
        <c:axId val="237476752"/>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
</a:t>
                </a:r>
              </a:p>
            </c:rich>
          </c:tx>
          <c:layout>
            <c:manualLayout>
              <c:xMode val="edge"/>
              <c:yMode val="edge"/>
              <c:x val="1.7080748653596631E-2"/>
              <c:y val="0.350760509444516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7476360"/>
        <c:crosses val="autoZero"/>
        <c:crossBetween val="between"/>
      </c:valAx>
      <c:spPr>
        <a:noFill/>
        <a:ln w="12700">
          <a:solidFill>
            <a:srgbClr val="808080"/>
          </a:solidFill>
          <a:prstDash val="solid"/>
        </a:ln>
      </c:spPr>
    </c:plotArea>
    <c:legend>
      <c:legendPos val="r"/>
      <c:layout>
        <c:manualLayout>
          <c:xMode val="edge"/>
          <c:yMode val="edge"/>
          <c:x val="2.8592927012791574E-2"/>
          <c:y val="0.91256830601092898"/>
          <c:w val="0.36267870579382994"/>
          <c:h val="7.0355191256830596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Nombre d'admissions au sein des programmes de prise en charge de la MAM et de la MAS chez les enfants de 6-59 mois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Nom du camp/de la zone d'enquête, Pays</a:t>
            </a:r>
          </a:p>
        </c:rich>
      </c:tx>
      <c:layout>
        <c:manualLayout>
          <c:xMode val="edge"/>
          <c:yMode val="edge"/>
          <c:x val="0.18429003021148035"/>
          <c:y val="1.1467797294568947E-2"/>
        </c:manualLayout>
      </c:layout>
      <c:overlay val="0"/>
      <c:spPr>
        <a:noFill/>
        <a:ln w="25400">
          <a:noFill/>
        </a:ln>
      </c:spPr>
    </c:title>
    <c:autoTitleDeleted val="0"/>
    <c:plotArea>
      <c:layout>
        <c:manualLayout>
          <c:layoutTarget val="inner"/>
          <c:xMode val="edge"/>
          <c:yMode val="edge"/>
          <c:x val="9.7977654605863079E-2"/>
          <c:y val="0.14710250668207758"/>
          <c:w val="0.85916153230090964"/>
          <c:h val="0.6374278215223097"/>
        </c:manualLayout>
      </c:layout>
      <c:barChart>
        <c:barDir val="col"/>
        <c:grouping val="clustered"/>
        <c:varyColors val="0"/>
        <c:ser>
          <c:idx val="0"/>
          <c:order val="0"/>
          <c:tx>
            <c:strRef>
              <c:f>'Admissions Programme Nutrition'!$C$15</c:f>
              <c:strCache>
                <c:ptCount val="1"/>
                <c:pt idx="0">
                  <c:v>MAM </c:v>
                </c:pt>
              </c:strCache>
            </c:strRef>
          </c:tx>
          <c:spPr>
            <a:pattFill prst="dkUpDiag">
              <a:fgClr>
                <a:srgbClr val="FF0000"/>
              </a:fgClr>
              <a:bgClr>
                <a:schemeClr val="bg1"/>
              </a:bgClr>
            </a:pattFill>
            <a:ln>
              <a:noFill/>
            </a:ln>
          </c:spPr>
          <c:invertIfNegative val="0"/>
          <c:cat>
            <c:multiLvlStrRef>
              <c:f>'Admissions Programme Nutrition'!$A$16:$B$29</c:f>
              <c:multiLvlStrCache>
                <c:ptCount val="14"/>
                <c:lvl>
                  <c:pt idx="0">
                    <c:v>Mars</c:v>
                  </c:pt>
                  <c:pt idx="1">
                    <c:v>Avril</c:v>
                  </c:pt>
                  <c:pt idx="2">
                    <c:v>Mai</c:v>
                  </c:pt>
                  <c:pt idx="3">
                    <c:v>Juin</c:v>
                  </c:pt>
                  <c:pt idx="4">
                    <c:v>Juillet</c:v>
                  </c:pt>
                  <c:pt idx="5">
                    <c:v>Aout</c:v>
                  </c:pt>
                  <c:pt idx="6">
                    <c:v>Sept</c:v>
                  </c:pt>
                  <c:pt idx="7">
                    <c:v>Oct</c:v>
                  </c:pt>
                  <c:pt idx="8">
                    <c:v>Nov</c:v>
                  </c:pt>
                  <c:pt idx="9">
                    <c:v>Dec</c:v>
                  </c:pt>
                  <c:pt idx="10">
                    <c:v>Jan</c:v>
                  </c:pt>
                  <c:pt idx="11">
                    <c:v>Fev</c:v>
                  </c:pt>
                  <c:pt idx="12">
                    <c:v>Mars</c:v>
                  </c:pt>
                  <c:pt idx="13">
                    <c:v>Avril</c:v>
                  </c:pt>
                </c:lvl>
                <c:lvl>
                  <c:pt idx="0">
                    <c:v>2017</c:v>
                  </c:pt>
                  <c:pt idx="10">
                    <c:v>2018</c:v>
                  </c:pt>
                </c:lvl>
              </c:multiLvlStrCache>
            </c:multiLvlStrRef>
          </c:cat>
          <c:val>
            <c:numRef>
              <c:f>'Admissions Programme Nutrition'!$C$16:$C$29</c:f>
              <c:numCache>
                <c:formatCode>0</c:formatCode>
                <c:ptCount val="14"/>
                <c:pt idx="0">
                  <c:v>713</c:v>
                </c:pt>
                <c:pt idx="1">
                  <c:v>820</c:v>
                </c:pt>
                <c:pt idx="2">
                  <c:v>765</c:v>
                </c:pt>
                <c:pt idx="3">
                  <c:v>824</c:v>
                </c:pt>
                <c:pt idx="4">
                  <c:v>906</c:v>
                </c:pt>
                <c:pt idx="5">
                  <c:v>973</c:v>
                </c:pt>
                <c:pt idx="6">
                  <c:v>767</c:v>
                </c:pt>
                <c:pt idx="7">
                  <c:v>406</c:v>
                </c:pt>
                <c:pt idx="8">
                  <c:v>574</c:v>
                </c:pt>
                <c:pt idx="9">
                  <c:v>465</c:v>
                </c:pt>
                <c:pt idx="10">
                  <c:v>275</c:v>
                </c:pt>
                <c:pt idx="11">
                  <c:v>324</c:v>
                </c:pt>
                <c:pt idx="12">
                  <c:v>296</c:v>
                </c:pt>
                <c:pt idx="13">
                  <c:v>345</c:v>
                </c:pt>
              </c:numCache>
            </c:numRef>
          </c:val>
          <c:extLst>
            <c:ext xmlns:c16="http://schemas.microsoft.com/office/drawing/2014/chart" uri="{C3380CC4-5D6E-409C-BE32-E72D297353CC}">
              <c16:uniqueId val="{00000000-3DB8-41E9-8B8F-81A6BCB2FC93}"/>
            </c:ext>
          </c:extLst>
        </c:ser>
        <c:ser>
          <c:idx val="1"/>
          <c:order val="1"/>
          <c:tx>
            <c:strRef>
              <c:f>'Admissions Programme Nutrition'!$D$15</c:f>
              <c:strCache>
                <c:ptCount val="1"/>
                <c:pt idx="0">
                  <c:v>MAS</c:v>
                </c:pt>
              </c:strCache>
            </c:strRef>
          </c:tx>
          <c:spPr>
            <a:solidFill>
              <a:srgbClr val="FF0000"/>
            </a:solidFill>
            <a:ln>
              <a:noFill/>
            </a:ln>
          </c:spPr>
          <c:invertIfNegative val="0"/>
          <c:cat>
            <c:multiLvlStrRef>
              <c:f>'Admissions Programme Nutrition'!$A$16:$B$29</c:f>
              <c:multiLvlStrCache>
                <c:ptCount val="14"/>
                <c:lvl>
                  <c:pt idx="0">
                    <c:v>Mars</c:v>
                  </c:pt>
                  <c:pt idx="1">
                    <c:v>Avril</c:v>
                  </c:pt>
                  <c:pt idx="2">
                    <c:v>Mai</c:v>
                  </c:pt>
                  <c:pt idx="3">
                    <c:v>Juin</c:v>
                  </c:pt>
                  <c:pt idx="4">
                    <c:v>Juillet</c:v>
                  </c:pt>
                  <c:pt idx="5">
                    <c:v>Aout</c:v>
                  </c:pt>
                  <c:pt idx="6">
                    <c:v>Sept</c:v>
                  </c:pt>
                  <c:pt idx="7">
                    <c:v>Oct</c:v>
                  </c:pt>
                  <c:pt idx="8">
                    <c:v>Nov</c:v>
                  </c:pt>
                  <c:pt idx="9">
                    <c:v>Dec</c:v>
                  </c:pt>
                  <c:pt idx="10">
                    <c:v>Jan</c:v>
                  </c:pt>
                  <c:pt idx="11">
                    <c:v>Fev</c:v>
                  </c:pt>
                  <c:pt idx="12">
                    <c:v>Mars</c:v>
                  </c:pt>
                  <c:pt idx="13">
                    <c:v>Avril</c:v>
                  </c:pt>
                </c:lvl>
                <c:lvl>
                  <c:pt idx="0">
                    <c:v>2017</c:v>
                  </c:pt>
                  <c:pt idx="10">
                    <c:v>2018</c:v>
                  </c:pt>
                </c:lvl>
              </c:multiLvlStrCache>
            </c:multiLvlStrRef>
          </c:cat>
          <c:val>
            <c:numRef>
              <c:f>'Admissions Programme Nutrition'!$D$16:$D$29</c:f>
              <c:numCache>
                <c:formatCode>0</c:formatCode>
                <c:ptCount val="14"/>
                <c:pt idx="0">
                  <c:v>540</c:v>
                </c:pt>
                <c:pt idx="1">
                  <c:v>587</c:v>
                </c:pt>
                <c:pt idx="2">
                  <c:v>420</c:v>
                </c:pt>
                <c:pt idx="3">
                  <c:v>319</c:v>
                </c:pt>
                <c:pt idx="4">
                  <c:v>407</c:v>
                </c:pt>
                <c:pt idx="5">
                  <c:v>246</c:v>
                </c:pt>
                <c:pt idx="6">
                  <c:v>269</c:v>
                </c:pt>
                <c:pt idx="7">
                  <c:v>208</c:v>
                </c:pt>
                <c:pt idx="8">
                  <c:v>223</c:v>
                </c:pt>
                <c:pt idx="9">
                  <c:v>206</c:v>
                </c:pt>
                <c:pt idx="10">
                  <c:v>144</c:v>
                </c:pt>
                <c:pt idx="11">
                  <c:v>162</c:v>
                </c:pt>
                <c:pt idx="12">
                  <c:v>109</c:v>
                </c:pt>
                <c:pt idx="13">
                  <c:v>128</c:v>
                </c:pt>
              </c:numCache>
            </c:numRef>
          </c:val>
          <c:extLst>
            <c:ext xmlns:c16="http://schemas.microsoft.com/office/drawing/2014/chart" uri="{C3380CC4-5D6E-409C-BE32-E72D297353CC}">
              <c16:uniqueId val="{00000001-3DB8-41E9-8B8F-81A6BCB2FC93}"/>
            </c:ext>
          </c:extLst>
        </c:ser>
        <c:dLbls>
          <c:showLegendKey val="0"/>
          <c:showVal val="0"/>
          <c:showCatName val="0"/>
          <c:showSerName val="0"/>
          <c:showPercent val="0"/>
          <c:showBubbleSize val="0"/>
        </c:dLbls>
        <c:gapWidth val="150"/>
        <c:axId val="202232568"/>
        <c:axId val="202232960"/>
      </c:barChart>
      <c:catAx>
        <c:axId val="20223256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53709456039"/>
            </c:manualLayout>
          </c:layout>
          <c:overlay val="0"/>
          <c:spPr>
            <a:noFill/>
            <a:ln w="25400">
              <a:noFill/>
            </a:ln>
          </c:spPr>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202232960"/>
        <c:crosses val="autoZero"/>
        <c:auto val="1"/>
        <c:lblAlgn val="ctr"/>
        <c:lblOffset val="100"/>
        <c:noMultiLvlLbl val="0"/>
      </c:catAx>
      <c:valAx>
        <c:axId val="202232960"/>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Nombre d'enfant</a:t>
                </a:r>
              </a:p>
            </c:rich>
          </c:tx>
          <c:overlay val="0"/>
          <c:spPr>
            <a:noFill/>
            <a:ln w="25400">
              <a:noFill/>
            </a:ln>
          </c:spPr>
        </c:title>
        <c:numFmt formatCode="0" sourceLinked="1"/>
        <c:majorTickMark val="out"/>
        <c:minorTickMark val="none"/>
        <c:tickLblPos val="nextTo"/>
        <c:crossAx val="202232568"/>
        <c:crosses val="autoZero"/>
        <c:crossBetween val="between"/>
      </c:valAx>
    </c:plotArea>
    <c:legend>
      <c:legendPos val="r"/>
      <c:layout>
        <c:manualLayout>
          <c:xMode val="edge"/>
          <c:yMode val="edge"/>
          <c:x val="0.1782477341389728"/>
          <c:y val="0.93807339449541283"/>
          <c:w val="0.70543806646525675"/>
          <c:h val="5.5045871559633031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Pyramide de population</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Nom du camp/de la zone d'enquête, Pays</a:t>
            </a:r>
          </a:p>
        </c:rich>
      </c:tx>
      <c:layout>
        <c:manualLayout>
          <c:xMode val="edge"/>
          <c:yMode val="edge"/>
          <c:x val="0.31336186400380411"/>
          <c:y val="3.1408917022627075E-2"/>
        </c:manualLayout>
      </c:layout>
      <c:overlay val="0"/>
      <c:spPr>
        <a:noFill/>
        <a:ln w="25400">
          <a:noFill/>
        </a:ln>
      </c:spPr>
    </c:title>
    <c:autoTitleDeleted val="0"/>
    <c:plotArea>
      <c:layout>
        <c:manualLayout>
          <c:layoutTarget val="inner"/>
          <c:xMode val="edge"/>
          <c:yMode val="edge"/>
          <c:x val="9.2724679029957208E-2"/>
          <c:y val="0.19362791443568667"/>
          <c:w val="0.88445078459343796"/>
          <c:h val="0.61173818583681827"/>
        </c:manualLayout>
      </c:layout>
      <c:barChart>
        <c:barDir val="bar"/>
        <c:grouping val="clustered"/>
        <c:varyColors val="0"/>
        <c:ser>
          <c:idx val="0"/>
          <c:order val="0"/>
          <c:tx>
            <c:strRef>
              <c:f>'Pyramide de population'!$C$17</c:f>
              <c:strCache>
                <c:ptCount val="1"/>
                <c:pt idx="0">
                  <c:v>Masculin</c:v>
                </c:pt>
              </c:strCache>
            </c:strRef>
          </c:tx>
          <c:spPr>
            <a:solidFill>
              <a:schemeClr val="tx2">
                <a:lumMod val="60000"/>
                <a:lumOff val="40000"/>
              </a:schemeClr>
            </a:solidFill>
            <a:ln>
              <a:noFill/>
            </a:ln>
          </c:spPr>
          <c:invertIfNegative val="0"/>
          <c:dLbls>
            <c:delete val="1"/>
          </c:dLbls>
          <c:cat>
            <c:strRef>
              <c:f>'Pyramide de population'!$B$18:$B$35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'Pyramide de population'!$E$18:$E$35</c:f>
              <c:numCache>
                <c:formatCode>0.0</c:formatCode>
                <c:ptCount val="18"/>
                <c:pt idx="0">
                  <c:v>-0.1</c:v>
                </c:pt>
                <c:pt idx="1">
                  <c:v>-0.1</c:v>
                </c:pt>
                <c:pt idx="2">
                  <c:v>-0.3</c:v>
                </c:pt>
                <c:pt idx="3">
                  <c:v>-0.5</c:v>
                </c:pt>
                <c:pt idx="4">
                  <c:v>-0.7</c:v>
                </c:pt>
                <c:pt idx="5">
                  <c:v>-0.8</c:v>
                </c:pt>
                <c:pt idx="6">
                  <c:v>-1</c:v>
                </c:pt>
                <c:pt idx="7">
                  <c:v>-1.3</c:v>
                </c:pt>
                <c:pt idx="8">
                  <c:v>-1.7</c:v>
                </c:pt>
                <c:pt idx="9">
                  <c:v>-2.1</c:v>
                </c:pt>
                <c:pt idx="10">
                  <c:v>-2.6</c:v>
                </c:pt>
                <c:pt idx="11">
                  <c:v>-3.3</c:v>
                </c:pt>
                <c:pt idx="12">
                  <c:v>-4</c:v>
                </c:pt>
                <c:pt idx="13">
                  <c:v>-5.0999999999999996</c:v>
                </c:pt>
                <c:pt idx="14">
                  <c:v>-5.9</c:v>
                </c:pt>
                <c:pt idx="15">
                  <c:v>-6.4</c:v>
                </c:pt>
                <c:pt idx="16">
                  <c:v>-6.7</c:v>
                </c:pt>
                <c:pt idx="17">
                  <c:v>-7.3</c:v>
                </c:pt>
              </c:numCache>
            </c:numRef>
          </c:val>
          <c:extLst>
            <c:ext xmlns:c16="http://schemas.microsoft.com/office/drawing/2014/chart" uri="{C3380CC4-5D6E-409C-BE32-E72D297353CC}">
              <c16:uniqueId val="{00000006-ED5C-4C80-85DD-E6AB157A0CFD}"/>
            </c:ext>
          </c:extLst>
        </c:ser>
        <c:ser>
          <c:idx val="1"/>
          <c:order val="1"/>
          <c:tx>
            <c:strRef>
              <c:f>'Pyramide de population'!$D$17</c:f>
              <c:strCache>
                <c:ptCount val="1"/>
                <c:pt idx="0">
                  <c:v>Féminin</c:v>
                </c:pt>
              </c:strCache>
            </c:strRef>
          </c:tx>
          <c:spPr>
            <a:solidFill>
              <a:srgbClr val="FF3399"/>
            </a:solidFill>
            <a:ln>
              <a:noFill/>
            </a:ln>
          </c:spPr>
          <c:invertIfNegative val="0"/>
          <c:dLbls>
            <c:delete val="1"/>
          </c:dLbls>
          <c:cat>
            <c:strRef>
              <c:f>'Pyramide de population'!$B$18:$B$35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'Pyramide de population'!$D$18:$D$35</c:f>
              <c:numCache>
                <c:formatCode>0.0</c:formatCode>
                <c:ptCount val="18"/>
                <c:pt idx="0">
                  <c:v>0.1</c:v>
                </c:pt>
                <c:pt idx="1">
                  <c:v>0.2</c:v>
                </c:pt>
                <c:pt idx="2">
                  <c:v>0.3</c:v>
                </c:pt>
                <c:pt idx="3">
                  <c:v>0.5</c:v>
                </c:pt>
                <c:pt idx="4">
                  <c:v>0.7</c:v>
                </c:pt>
                <c:pt idx="5">
                  <c:v>0.9</c:v>
                </c:pt>
                <c:pt idx="6">
                  <c:v>1.2</c:v>
                </c:pt>
                <c:pt idx="7">
                  <c:v>1.4</c:v>
                </c:pt>
                <c:pt idx="8">
                  <c:v>1.7</c:v>
                </c:pt>
                <c:pt idx="9">
                  <c:v>2.1</c:v>
                </c:pt>
                <c:pt idx="10">
                  <c:v>2.7</c:v>
                </c:pt>
                <c:pt idx="11">
                  <c:v>3.3</c:v>
                </c:pt>
                <c:pt idx="12">
                  <c:v>4</c:v>
                </c:pt>
                <c:pt idx="13">
                  <c:v>5</c:v>
                </c:pt>
                <c:pt idx="14">
                  <c:v>5.8</c:v>
                </c:pt>
                <c:pt idx="15">
                  <c:v>6.3</c:v>
                </c:pt>
                <c:pt idx="16">
                  <c:v>6.6</c:v>
                </c:pt>
                <c:pt idx="17">
                  <c:v>7.1</c:v>
                </c:pt>
              </c:numCache>
            </c:numRef>
          </c:val>
          <c:extLst>
            <c:ext xmlns:c16="http://schemas.microsoft.com/office/drawing/2014/chart" uri="{C3380CC4-5D6E-409C-BE32-E72D297353CC}">
              <c16:uniqueId val="{00000007-ED5C-4C80-85DD-E6AB157A0CFD}"/>
            </c:ext>
          </c:extLst>
        </c:ser>
        <c:dLbls>
          <c:showLegendKey val="0"/>
          <c:showVal val="1"/>
          <c:showCatName val="0"/>
          <c:showSerName val="0"/>
          <c:showPercent val="0"/>
          <c:showBubbleSize val="0"/>
        </c:dLbls>
        <c:gapWidth val="10"/>
        <c:overlap val="100"/>
        <c:axId val="203974128"/>
        <c:axId val="203974520"/>
      </c:barChart>
      <c:catAx>
        <c:axId val="203974128"/>
        <c:scaling>
          <c:orientation val="maxMin"/>
        </c:scaling>
        <c:delete val="0"/>
        <c:axPos val="l"/>
        <c:title>
          <c:tx>
            <c:rich>
              <a:bodyPr rot="0" vert="horz"/>
              <a:lstStyle/>
              <a:p>
                <a:pPr>
                  <a:defRPr sz="1100" b="1" i="0" u="none" strike="noStrike" baseline="0">
                    <a:solidFill>
                      <a:srgbClr val="000000"/>
                    </a:solidFill>
                    <a:latin typeface="Calibri"/>
                    <a:ea typeface="Calibri"/>
                    <a:cs typeface="Calibri"/>
                  </a:defRPr>
                </a:pPr>
                <a:r>
                  <a:rPr lang="en-US"/>
                  <a:t>Pourcentage (%)</a:t>
                </a:r>
              </a:p>
            </c:rich>
          </c:tx>
          <c:layout>
            <c:manualLayout>
              <c:xMode val="edge"/>
              <c:yMode val="edge"/>
              <c:x val="0.46790299572039945"/>
              <c:y val="0.86842105263157898"/>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4520"/>
        <c:crosses val="autoZero"/>
        <c:auto val="0"/>
        <c:lblAlgn val="ctr"/>
        <c:lblOffset val="100"/>
        <c:noMultiLvlLbl val="0"/>
      </c:catAx>
      <c:valAx>
        <c:axId val="203974520"/>
        <c:scaling>
          <c:orientation val="minMax"/>
          <c:min val="-8"/>
        </c:scaling>
        <c:delete val="0"/>
        <c:axPos val="t"/>
        <c:majorGridlines>
          <c:spPr>
            <a:ln w="12700">
              <a:solidFill>
                <a:schemeClr val="bg1">
                  <a:lumMod val="75000"/>
                </a:schemeClr>
              </a:solidFill>
              <a:prstDash val="solid"/>
            </a:ln>
          </c:spPr>
        </c:majorGridlines>
        <c:numFmt formatCode="General;General" sourceLinked="0"/>
        <c:majorTickMark val="out"/>
        <c:minorTickMark val="none"/>
        <c:tickLblPos val="high"/>
        <c:spPr>
          <a:ln w="3175">
            <a:no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4128"/>
        <c:crosses val="autoZero"/>
        <c:crossBetween val="between"/>
      </c:valAx>
      <c:spPr>
        <a:noFill/>
        <a:ln w="25400">
          <a:noFill/>
        </a:ln>
      </c:spPr>
    </c:plotArea>
    <c:legend>
      <c:legendPos val="b"/>
      <c:layout>
        <c:manualLayout>
          <c:xMode val="edge"/>
          <c:yMode val="edge"/>
          <c:x val="7.2753209700427965E-2"/>
          <c:y val="0.93540669856459335"/>
          <c:w val="0.42093192701839516"/>
          <c:h val="5.6051326917468641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Catégories d'an</a:t>
            </a:r>
            <a:r>
              <a:rPr lang="en-GB" sz="1400" b="1" i="0" u="none" strike="noStrike" baseline="0">
                <a:effectLst/>
              </a:rPr>
              <a:t>émie ch</a:t>
            </a:r>
            <a:r>
              <a:rPr lang="en-GB" sz="1400" b="1" i="0" u="none" strike="noStrike" baseline="0">
                <a:solidFill>
                  <a:srgbClr val="000000"/>
                </a:solidFill>
                <a:latin typeface="+mn-lt"/>
                <a:cs typeface="Arial"/>
              </a:rPr>
              <a:t>ez les enfants âgés de 6-59 mois</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Nom du camp/de la zone d'enquête, Pays</a:t>
            </a:r>
          </a:p>
        </c:rich>
      </c:tx>
      <c:layout>
        <c:manualLayout>
          <c:xMode val="edge"/>
          <c:yMode val="edge"/>
          <c:x val="0.18835948644793152"/>
          <c:y val="3.4313891541589335E-2"/>
        </c:manualLayout>
      </c:layout>
      <c:overlay val="0"/>
      <c:spPr>
        <a:noFill/>
        <a:ln w="25400">
          <a:noFill/>
        </a:ln>
      </c:spPr>
    </c:title>
    <c:autoTitleDeleted val="0"/>
    <c:plotArea>
      <c:layout>
        <c:manualLayout>
          <c:layoutTarget val="inner"/>
          <c:xMode val="edge"/>
          <c:yMode val="edge"/>
          <c:x val="9.2724679029957208E-2"/>
          <c:y val="0.19362791443568667"/>
          <c:w val="0.88445078459343796"/>
          <c:h val="0.61173818583681827"/>
        </c:manualLayout>
      </c:layout>
      <c:barChart>
        <c:barDir val="col"/>
        <c:grouping val="stacked"/>
        <c:varyColors val="0"/>
        <c:ser>
          <c:idx val="0"/>
          <c:order val="0"/>
          <c:tx>
            <c:strRef>
              <c:f>'Graph Anemie Enfant 1'!$B$20</c:f>
              <c:strCache>
                <c:ptCount val="1"/>
                <c:pt idx="0">
                  <c:v>Anémie sévère</c:v>
                </c:pt>
              </c:strCache>
            </c:strRef>
          </c:tx>
          <c:spPr>
            <a:solidFill>
              <a:schemeClr val="tx2">
                <a:lumMod val="60000"/>
                <a:lumOff val="40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74AE-4103-9F07-DB05A6B84AB2}"/>
                </c:ext>
              </c:extLst>
            </c:dLbl>
            <c:dLbl>
              <c:idx val="3"/>
              <c:delete val="1"/>
              <c:extLst>
                <c:ext xmlns:c15="http://schemas.microsoft.com/office/drawing/2012/chart" uri="{CE6537A1-D6FC-4f65-9D91-7224C49458BB}"/>
                <c:ext xmlns:c16="http://schemas.microsoft.com/office/drawing/2014/chart" uri="{C3380CC4-5D6E-409C-BE32-E72D297353CC}">
                  <c16:uniqueId val="{00000001-74AE-4103-9F07-DB05A6B84AB2}"/>
                </c:ext>
              </c:extLst>
            </c:dLbl>
            <c:spPr>
              <a:noFill/>
              <a:ln w="25400">
                <a:noFill/>
              </a:ln>
            </c:spPr>
            <c:txPr>
              <a:bodyPr/>
              <a:lstStyle/>
              <a:p>
                <a:pPr>
                  <a:defRPr sz="11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Anemie Enfant 1'!$C$17:$F$17</c:f>
              <c:numCache>
                <c:formatCode>[$-40C]mmm\-yy;@</c:formatCode>
                <c:ptCount val="4"/>
                <c:pt idx="0">
                  <c:v>42005</c:v>
                </c:pt>
                <c:pt idx="1">
                  <c:v>42370</c:v>
                </c:pt>
                <c:pt idx="2">
                  <c:v>42767</c:v>
                </c:pt>
                <c:pt idx="3">
                  <c:v>43101</c:v>
                </c:pt>
              </c:numCache>
            </c:numRef>
          </c:cat>
          <c:val>
            <c:numRef>
              <c:f>'Graph Anemie Enfant 1'!$C$20:$F$20</c:f>
              <c:numCache>
                <c:formatCode>0.0</c:formatCode>
                <c:ptCount val="4"/>
                <c:pt idx="0">
                  <c:v>2.4</c:v>
                </c:pt>
                <c:pt idx="1">
                  <c:v>0.2</c:v>
                </c:pt>
                <c:pt idx="2">
                  <c:v>0</c:v>
                </c:pt>
                <c:pt idx="3">
                  <c:v>0</c:v>
                </c:pt>
              </c:numCache>
            </c:numRef>
          </c:val>
          <c:extLst>
            <c:ext xmlns:c16="http://schemas.microsoft.com/office/drawing/2014/chart" uri="{C3380CC4-5D6E-409C-BE32-E72D297353CC}">
              <c16:uniqueId val="{00000000-7452-4C44-9482-3504F031EDEC}"/>
            </c:ext>
          </c:extLst>
        </c:ser>
        <c:ser>
          <c:idx val="1"/>
          <c:order val="1"/>
          <c:tx>
            <c:strRef>
              <c:f>'Graph Anemie Enfant 1'!$B$19</c:f>
              <c:strCache>
                <c:ptCount val="1"/>
                <c:pt idx="0">
                  <c:v>Anémie modérée</c:v>
                </c:pt>
              </c:strCache>
            </c:strRef>
          </c:tx>
          <c:spPr>
            <a:solidFill>
              <a:schemeClr val="tx2">
                <a:lumMod val="40000"/>
                <a:lumOff val="60000"/>
              </a:schemeClr>
            </a:solidFill>
          </c:spPr>
          <c:invertIfNegative val="0"/>
          <c:dLbls>
            <c:spPr>
              <a:noFill/>
              <a:ln w="25400">
                <a:noFill/>
              </a:ln>
            </c:spPr>
            <c:txPr>
              <a:bodyPr/>
              <a:lstStyle/>
              <a:p>
                <a:pPr>
                  <a:defRPr sz="105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Anemie Enfant 1'!$C$17:$F$17</c:f>
              <c:numCache>
                <c:formatCode>[$-40C]mmm\-yy;@</c:formatCode>
                <c:ptCount val="4"/>
                <c:pt idx="0">
                  <c:v>42005</c:v>
                </c:pt>
                <c:pt idx="1">
                  <c:v>42370</c:v>
                </c:pt>
                <c:pt idx="2">
                  <c:v>42767</c:v>
                </c:pt>
                <c:pt idx="3">
                  <c:v>43101</c:v>
                </c:pt>
              </c:numCache>
            </c:numRef>
          </c:cat>
          <c:val>
            <c:numRef>
              <c:f>'Graph Anemie Enfant 1'!$C$19:$F$19</c:f>
              <c:numCache>
                <c:formatCode>0.0</c:formatCode>
                <c:ptCount val="4"/>
                <c:pt idx="0">
                  <c:v>18.100000000000001</c:v>
                </c:pt>
                <c:pt idx="1">
                  <c:v>14.6</c:v>
                </c:pt>
                <c:pt idx="2">
                  <c:v>14.4</c:v>
                </c:pt>
                <c:pt idx="3">
                  <c:v>7.6</c:v>
                </c:pt>
              </c:numCache>
            </c:numRef>
          </c:val>
          <c:extLst>
            <c:ext xmlns:c16="http://schemas.microsoft.com/office/drawing/2014/chart" uri="{C3380CC4-5D6E-409C-BE32-E72D297353CC}">
              <c16:uniqueId val="{00000001-7452-4C44-9482-3504F031EDEC}"/>
            </c:ext>
          </c:extLst>
        </c:ser>
        <c:ser>
          <c:idx val="2"/>
          <c:order val="2"/>
          <c:tx>
            <c:strRef>
              <c:f>'Graph Anemie Enfant 1'!$B$18</c:f>
              <c:strCache>
                <c:ptCount val="1"/>
                <c:pt idx="0">
                  <c:v>Anémie légère</c:v>
                </c:pt>
              </c:strCache>
            </c:strRef>
          </c:tx>
          <c:spPr>
            <a:solidFill>
              <a:schemeClr val="tx2">
                <a:lumMod val="20000"/>
                <a:lumOff val="80000"/>
              </a:schemeClr>
            </a:solidFill>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'Graph Anemie Enfant 1'!$C$25:$G$25</c:f>
                <c:numCache>
                  <c:formatCode>General</c:formatCode>
                  <c:ptCount val="5"/>
                  <c:pt idx="0">
                    <c:v>2.5</c:v>
                  </c:pt>
                  <c:pt idx="1">
                    <c:v>4.1000000000000014</c:v>
                  </c:pt>
                  <c:pt idx="2">
                    <c:v>7.0999999999999943</c:v>
                  </c:pt>
                  <c:pt idx="3">
                    <c:v>3.7999999999999972</c:v>
                  </c:pt>
                  <c:pt idx="4">
                    <c:v>0</c:v>
                  </c:pt>
                </c:numCache>
              </c:numRef>
            </c:plus>
            <c:minus>
              <c:numRef>
                <c:f>'Graph Anemie Enfant 1'!$C$24:$G$24</c:f>
                <c:numCache>
                  <c:formatCode>General</c:formatCode>
                  <c:ptCount val="5"/>
                  <c:pt idx="0">
                    <c:v>6.3000000000000043</c:v>
                  </c:pt>
                  <c:pt idx="1">
                    <c:v>3.8999999999999986</c:v>
                  </c:pt>
                  <c:pt idx="2">
                    <c:v>6.2000000000000028</c:v>
                  </c:pt>
                  <c:pt idx="3">
                    <c:v>3.6000000000000014</c:v>
                  </c:pt>
                  <c:pt idx="4">
                    <c:v>0</c:v>
                  </c:pt>
                </c:numCache>
              </c:numRef>
            </c:minus>
          </c:errBars>
          <c:cat>
            <c:numRef>
              <c:f>'Graph Anemie Enfant 1'!$C$17:$F$17</c:f>
              <c:numCache>
                <c:formatCode>[$-40C]mmm\-yy;@</c:formatCode>
                <c:ptCount val="4"/>
                <c:pt idx="0">
                  <c:v>42005</c:v>
                </c:pt>
                <c:pt idx="1">
                  <c:v>42370</c:v>
                </c:pt>
                <c:pt idx="2">
                  <c:v>42767</c:v>
                </c:pt>
                <c:pt idx="3">
                  <c:v>43101</c:v>
                </c:pt>
              </c:numCache>
            </c:numRef>
          </c:cat>
          <c:val>
            <c:numRef>
              <c:f>'Graph Anemie Enfant 1'!$C$18:$F$18</c:f>
              <c:numCache>
                <c:formatCode>0.0</c:formatCode>
                <c:ptCount val="4"/>
                <c:pt idx="0">
                  <c:v>25.1</c:v>
                </c:pt>
                <c:pt idx="1">
                  <c:v>21.1</c:v>
                </c:pt>
                <c:pt idx="2">
                  <c:v>25.8</c:v>
                </c:pt>
                <c:pt idx="3">
                  <c:v>18.5</c:v>
                </c:pt>
              </c:numCache>
            </c:numRef>
          </c:val>
          <c:extLst>
            <c:ext xmlns:c16="http://schemas.microsoft.com/office/drawing/2014/chart" uri="{C3380CC4-5D6E-409C-BE32-E72D297353CC}">
              <c16:uniqueId val="{00000002-7452-4C44-9482-3504F031EDEC}"/>
            </c:ext>
          </c:extLst>
        </c:ser>
        <c:dLbls>
          <c:showLegendKey val="0"/>
          <c:showVal val="1"/>
          <c:showCatName val="0"/>
          <c:showSerName val="0"/>
          <c:showPercent val="0"/>
          <c:showBubbleSize val="0"/>
        </c:dLbls>
        <c:gapWidth val="120"/>
        <c:overlap val="100"/>
        <c:axId val="203974128"/>
        <c:axId val="203974520"/>
      </c:barChart>
      <c:lineChart>
        <c:grouping val="standard"/>
        <c:varyColors val="0"/>
        <c:ser>
          <c:idx val="3"/>
          <c:order val="3"/>
          <c:tx>
            <c:strRef>
              <c:f>'Graph Anemie Enfant 1'!$B$26</c:f>
              <c:strCache>
                <c:ptCount val="1"/>
                <c:pt idx="0">
                  <c:v>Prévalence élevée</c:v>
                </c:pt>
              </c:strCache>
            </c:strRef>
          </c:tx>
          <c:spPr>
            <a:ln w="25400">
              <a:solidFill>
                <a:srgbClr val="FF0000"/>
              </a:solidFill>
              <a:prstDash val="sysDash"/>
            </a:ln>
          </c:spPr>
          <c:marker>
            <c:symbol val="none"/>
          </c:marker>
          <c:dLbls>
            <c:delete val="1"/>
          </c:dLbls>
          <c:val>
            <c:numRef>
              <c:f>'Graph Anemie Enfant 1'!$C$26:$F$26</c:f>
              <c:numCache>
                <c:formatCode>0</c:formatCode>
                <c:ptCount val="4"/>
                <c:pt idx="0">
                  <c:v>40</c:v>
                </c:pt>
                <c:pt idx="1">
                  <c:v>40</c:v>
                </c:pt>
                <c:pt idx="2">
                  <c:v>40</c:v>
                </c:pt>
                <c:pt idx="3">
                  <c:v>40</c:v>
                </c:pt>
              </c:numCache>
            </c:numRef>
          </c:val>
          <c:smooth val="0"/>
          <c:extLst>
            <c:ext xmlns:c16="http://schemas.microsoft.com/office/drawing/2014/chart" uri="{C3380CC4-5D6E-409C-BE32-E72D297353CC}">
              <c16:uniqueId val="{00000003-7452-4C44-9482-3504F031EDEC}"/>
            </c:ext>
          </c:extLst>
        </c:ser>
        <c:dLbls>
          <c:showLegendKey val="0"/>
          <c:showVal val="1"/>
          <c:showCatName val="0"/>
          <c:showSerName val="0"/>
          <c:showPercent val="0"/>
          <c:showBubbleSize val="0"/>
        </c:dLbls>
        <c:marker val="1"/>
        <c:smooth val="0"/>
        <c:axId val="203974128"/>
        <c:axId val="203974520"/>
      </c:lineChart>
      <c:catAx>
        <c:axId val="20397412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6790299572039945"/>
              <c:y val="0.86842105263157898"/>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4520"/>
        <c:crosses val="autoZero"/>
        <c:auto val="0"/>
        <c:lblAlgn val="ctr"/>
        <c:lblOffset val="100"/>
        <c:noMultiLvlLbl val="0"/>
      </c:catAx>
      <c:valAx>
        <c:axId val="203974520"/>
        <c:scaling>
          <c:orientation val="minMax"/>
          <c:max val="50"/>
        </c:scaling>
        <c:delete val="0"/>
        <c:axPos val="l"/>
        <c:majorGridlines>
          <c:spPr>
            <a:ln w="12700">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2824536376604851E-2"/>
              <c:y val="0.392157882178603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4128"/>
        <c:crosses val="autoZero"/>
        <c:crossBetween val="between"/>
        <c:majorUnit val="5"/>
      </c:valAx>
      <c:spPr>
        <a:noFill/>
        <a:ln w="25400">
          <a:noFill/>
        </a:ln>
      </c:spPr>
    </c:plotArea>
    <c:legend>
      <c:legendPos val="b"/>
      <c:layout>
        <c:manualLayout>
          <c:xMode val="edge"/>
          <c:yMode val="edge"/>
          <c:x val="7.2753209700427965E-2"/>
          <c:y val="0.93540669856459335"/>
          <c:w val="0.87161198288159769"/>
          <c:h val="4.784688995215311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Anémie totale (Hb&lt;11) et Anémie combinée modérée et sévère (Hb&lt;10)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avec intervalles de confiance à 95% chez les enfants âgés de 6-59 mois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20843091334894615"/>
          <c:y val="2.7896995708154508E-2"/>
        </c:manualLayout>
      </c:layout>
      <c:overlay val="0"/>
      <c:spPr>
        <a:noFill/>
        <a:ln w="25400">
          <a:noFill/>
        </a:ln>
      </c:spPr>
    </c:title>
    <c:autoTitleDeleted val="0"/>
    <c:plotArea>
      <c:layout>
        <c:manualLayout>
          <c:layoutTarget val="inner"/>
          <c:xMode val="edge"/>
          <c:yMode val="edge"/>
          <c:x val="0.11645962732919245"/>
          <c:y val="0.22324855944731123"/>
          <c:w val="0.84523809523809812"/>
          <c:h val="0.60325752199429949"/>
        </c:manualLayout>
      </c:layout>
      <c:lineChart>
        <c:grouping val="standard"/>
        <c:varyColors val="0"/>
        <c:ser>
          <c:idx val="0"/>
          <c:order val="0"/>
          <c:tx>
            <c:strRef>
              <c:f>'Graph Anemie Enfant 2'!$A$20</c:f>
              <c:strCache>
                <c:ptCount val="1"/>
                <c:pt idx="0">
                  <c:v>Hb &lt; 11g/dL</c:v>
                </c:pt>
              </c:strCache>
            </c:strRef>
          </c:tx>
          <c:marker>
            <c:symbol val="diamond"/>
            <c:size val="5"/>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Enfant 2'!$B$24:$F$24</c:f>
                <c:numCache>
                  <c:formatCode>General</c:formatCode>
                  <c:ptCount val="5"/>
                  <c:pt idx="0">
                    <c:v>6.7999999999999972</c:v>
                  </c:pt>
                  <c:pt idx="1">
                    <c:v>6.7999999999999972</c:v>
                  </c:pt>
                  <c:pt idx="2">
                    <c:v>9.5999999999999943</c:v>
                  </c:pt>
                  <c:pt idx="3">
                    <c:v>9.6999999999999957</c:v>
                  </c:pt>
                  <c:pt idx="4">
                    <c:v>0</c:v>
                  </c:pt>
                </c:numCache>
              </c:numRef>
            </c:plus>
            <c:minus>
              <c:numRef>
                <c:f>'Graph Anemie Enfant 2'!$B$23:$F$23</c:f>
                <c:numCache>
                  <c:formatCode>General</c:formatCode>
                  <c:ptCount val="5"/>
                  <c:pt idx="0">
                    <c:v>7.3000000000000043</c:v>
                  </c:pt>
                  <c:pt idx="1">
                    <c:v>7.7000000000000028</c:v>
                  </c:pt>
                  <c:pt idx="2">
                    <c:v>10.399999999999999</c:v>
                  </c:pt>
                  <c:pt idx="3">
                    <c:v>10.300000000000004</c:v>
                  </c:pt>
                  <c:pt idx="4">
                    <c:v>0</c:v>
                  </c:pt>
                </c:numCache>
              </c:numRef>
            </c:minus>
          </c:errBars>
          <c:cat>
            <c:numRef>
              <c:f>'Graph Anemie Enfant 2'!$B$19:$E$19</c:f>
              <c:numCache>
                <c:formatCode>[$-40C]mmm\-yy;@</c:formatCode>
                <c:ptCount val="4"/>
                <c:pt idx="0">
                  <c:v>42005</c:v>
                </c:pt>
                <c:pt idx="1">
                  <c:v>42370</c:v>
                </c:pt>
                <c:pt idx="2">
                  <c:v>42767</c:v>
                </c:pt>
                <c:pt idx="3">
                  <c:v>43101</c:v>
                </c:pt>
              </c:numCache>
            </c:numRef>
          </c:cat>
          <c:val>
            <c:numRef>
              <c:f>'Graph Anemie Enfant 2'!$B$20:$E$20</c:f>
              <c:numCache>
                <c:formatCode>0.0</c:formatCode>
                <c:ptCount val="4"/>
                <c:pt idx="0">
                  <c:v>64.7</c:v>
                </c:pt>
                <c:pt idx="1">
                  <c:v>73.400000000000006</c:v>
                </c:pt>
                <c:pt idx="2">
                  <c:v>63.5</c:v>
                </c:pt>
                <c:pt idx="3">
                  <c:v>60.6</c:v>
                </c:pt>
              </c:numCache>
            </c:numRef>
          </c:val>
          <c:smooth val="0"/>
          <c:extLst>
            <c:ext xmlns:c16="http://schemas.microsoft.com/office/drawing/2014/chart" uri="{C3380CC4-5D6E-409C-BE32-E72D297353CC}">
              <c16:uniqueId val="{00000000-F58B-4F81-B6F7-A234B49EF1E6}"/>
            </c:ext>
          </c:extLst>
        </c:ser>
        <c:ser>
          <c:idx val="1"/>
          <c:order val="1"/>
          <c:tx>
            <c:strRef>
              <c:f>'Graph Anemie Enfant 2'!$A$25</c:f>
              <c:strCache>
                <c:ptCount val="1"/>
                <c:pt idx="0">
                  <c:v>Hb &lt; 10g/dL</c:v>
                </c:pt>
              </c:strCache>
            </c:strRef>
          </c:tx>
          <c:marker>
            <c:symbol val="square"/>
            <c:size val="5"/>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Enfant 2'!$B$29:$F$29</c:f>
                <c:numCache>
                  <c:formatCode>General</c:formatCode>
                  <c:ptCount val="5"/>
                  <c:pt idx="0">
                    <c:v>9.3999999999999986</c:v>
                  </c:pt>
                  <c:pt idx="1">
                    <c:v>10.699999999999996</c:v>
                  </c:pt>
                  <c:pt idx="2">
                    <c:v>10.3</c:v>
                  </c:pt>
                  <c:pt idx="3">
                    <c:v>10.200000000000003</c:v>
                  </c:pt>
                  <c:pt idx="4">
                    <c:v>0</c:v>
                  </c:pt>
                </c:numCache>
              </c:numRef>
            </c:plus>
            <c:minus>
              <c:numRef>
                <c:f>'Graph Anemie Enfant 2'!$B$28:$F$28</c:f>
                <c:numCache>
                  <c:formatCode>General</c:formatCode>
                  <c:ptCount val="5"/>
                  <c:pt idx="0">
                    <c:v>10.400000000000002</c:v>
                  </c:pt>
                  <c:pt idx="1">
                    <c:v>11.500000000000004</c:v>
                  </c:pt>
                  <c:pt idx="2">
                    <c:v>9.3999999999999986</c:v>
                  </c:pt>
                  <c:pt idx="3">
                    <c:v>9.3999999999999986</c:v>
                  </c:pt>
                  <c:pt idx="4">
                    <c:v>0</c:v>
                  </c:pt>
                </c:numCache>
              </c:numRef>
            </c:minus>
          </c:errBars>
          <c:cat>
            <c:numRef>
              <c:f>'Graph Anemie Enfant 2'!$B$19:$E$19</c:f>
              <c:numCache>
                <c:formatCode>[$-40C]mmm\-yy;@</c:formatCode>
                <c:ptCount val="4"/>
                <c:pt idx="0">
                  <c:v>42005</c:v>
                </c:pt>
                <c:pt idx="1">
                  <c:v>42370</c:v>
                </c:pt>
                <c:pt idx="2">
                  <c:v>42767</c:v>
                </c:pt>
                <c:pt idx="3">
                  <c:v>43101</c:v>
                </c:pt>
              </c:numCache>
            </c:numRef>
          </c:cat>
          <c:val>
            <c:numRef>
              <c:f>'Graph Anemie Enfant 2'!$B$25:$E$25</c:f>
              <c:numCache>
                <c:formatCode>0.0</c:formatCode>
                <c:ptCount val="4"/>
                <c:pt idx="0">
                  <c:v>33.700000000000003</c:v>
                </c:pt>
                <c:pt idx="1">
                  <c:v>42.2</c:v>
                </c:pt>
                <c:pt idx="2">
                  <c:v>31.2</c:v>
                </c:pt>
                <c:pt idx="3">
                  <c:v>35.4</c:v>
                </c:pt>
              </c:numCache>
            </c:numRef>
          </c:val>
          <c:smooth val="0"/>
          <c:extLst>
            <c:ext xmlns:c16="http://schemas.microsoft.com/office/drawing/2014/chart" uri="{C3380CC4-5D6E-409C-BE32-E72D297353CC}">
              <c16:uniqueId val="{00000001-F58B-4F81-B6F7-A234B49EF1E6}"/>
            </c:ext>
          </c:extLst>
        </c:ser>
        <c:dLbls>
          <c:showLegendKey val="0"/>
          <c:showVal val="0"/>
          <c:showCatName val="0"/>
          <c:showSerName val="0"/>
          <c:showPercent val="0"/>
          <c:showBubbleSize val="0"/>
        </c:dLbls>
        <c:marker val="1"/>
        <c:smooth val="0"/>
        <c:axId val="203975304"/>
        <c:axId val="203975696"/>
      </c:lineChart>
      <c:catAx>
        <c:axId val="20397530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718969555035129"/>
              <c:y val="0.87982832618025753"/>
            </c:manualLayout>
          </c:layout>
          <c:overlay val="0"/>
          <c:spPr>
            <a:noFill/>
            <a:ln w="25400">
              <a:noFill/>
            </a:ln>
          </c:spPr>
        </c:title>
        <c:numFmt formatCode="[$-40C]mmm\-yy;@"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5696"/>
        <c:crosses val="autoZero"/>
        <c:auto val="0"/>
        <c:lblAlgn val="ctr"/>
        <c:lblOffset val="100"/>
        <c:noMultiLvlLbl val="0"/>
      </c:catAx>
      <c:valAx>
        <c:axId val="203975696"/>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1.7080774739223172E-2"/>
              <c:y val="0.3507604789744629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5304"/>
        <c:crosses val="autoZero"/>
        <c:crossBetween val="between"/>
      </c:valAx>
      <c:spPr>
        <a:noFill/>
        <a:ln w="25400">
          <a:noFill/>
        </a:ln>
      </c:spPr>
    </c:plotArea>
    <c:legend>
      <c:legendPos val="r"/>
      <c:layout>
        <c:manualLayout>
          <c:xMode val="edge"/>
          <c:yMode val="edge"/>
          <c:x val="0.38524590163934425"/>
          <c:y val="0.94635193133047213"/>
          <c:w val="0.28922716627634659"/>
          <c:h val="4.2918454935622317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Concentration moyenne en hémoglobine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avec intervalles de confiance à 95% chez les enfants âgés de 6-59 mois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Nom du camp/de la zone d'enquête, Pays</a:t>
            </a:r>
          </a:p>
        </c:rich>
      </c:tx>
      <c:layout>
        <c:manualLayout>
          <c:xMode val="edge"/>
          <c:yMode val="edge"/>
          <c:x val="0.14803312629399587"/>
          <c:y val="3.247814896924292E-2"/>
        </c:manualLayout>
      </c:layout>
      <c:overlay val="0"/>
      <c:spPr>
        <a:noFill/>
        <a:ln w="25400">
          <a:noFill/>
        </a:ln>
      </c:spPr>
    </c:title>
    <c:autoTitleDeleted val="0"/>
    <c:plotArea>
      <c:layout>
        <c:manualLayout>
          <c:layoutTarget val="inner"/>
          <c:xMode val="edge"/>
          <c:yMode val="edge"/>
          <c:x val="0.11645962732919245"/>
          <c:y val="0.23428298735385353"/>
          <c:w val="0.84523809523809812"/>
          <c:h val="0.63265306122449538"/>
        </c:manualLayout>
      </c:layout>
      <c:lineChart>
        <c:grouping val="standard"/>
        <c:varyColors val="0"/>
        <c:ser>
          <c:idx val="1"/>
          <c:order val="0"/>
          <c:tx>
            <c:strRef>
              <c:f>'Graph Anemie Enfant 3'!$B$20</c:f>
              <c:strCache>
                <c:ptCount val="1"/>
                <c:pt idx="0">
                  <c:v>Moyenne Hb 6-59</c:v>
                </c:pt>
              </c:strCache>
            </c:strRef>
          </c:tx>
          <c:spPr>
            <a:ln w="31750">
              <a:solidFill>
                <a:schemeClr val="tx1"/>
              </a:solidFill>
              <a:prstDash val="solid"/>
            </a:ln>
          </c:spPr>
          <c:marker>
            <c:symbol val="x"/>
            <c:size val="2"/>
            <c:spPr>
              <a:solidFill>
                <a:schemeClr val="tx1"/>
              </a:solidFill>
              <a:ln>
                <a:solidFill>
                  <a:schemeClr val="tx1"/>
                </a:solidFill>
                <a:prstDash val="solid"/>
              </a:ln>
            </c:spPr>
          </c:marker>
          <c:dLbls>
            <c:spPr>
              <a:noFill/>
              <a:ln w="25400">
                <a:noFill/>
              </a:ln>
            </c:spPr>
            <c:txPr>
              <a:bodyPr/>
              <a:lstStyle/>
              <a:p>
                <a:pPr>
                  <a:defRPr sz="1100" b="1" baseline="0">
                    <a:solidFill>
                      <a:schemeClr val="tx1"/>
                    </a:solidFill>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Enfant 3'!$C$24:$G$24</c:f>
                <c:numCache>
                  <c:formatCode>General</c:formatCode>
                  <c:ptCount val="5"/>
                  <c:pt idx="0">
                    <c:v>9.9999999999999645E-2</c:v>
                  </c:pt>
                  <c:pt idx="1">
                    <c:v>9.9999999999999645E-2</c:v>
                  </c:pt>
                  <c:pt idx="2">
                    <c:v>9.9999999999999645E-2</c:v>
                  </c:pt>
                  <c:pt idx="3">
                    <c:v>0</c:v>
                  </c:pt>
                  <c:pt idx="4">
                    <c:v>0</c:v>
                  </c:pt>
                </c:numCache>
              </c:numRef>
            </c:plus>
            <c:minus>
              <c:numRef>
                <c:f>'Graph Anemie Enfant 3'!$C$23:$G$23</c:f>
                <c:numCache>
                  <c:formatCode>General</c:formatCode>
                  <c:ptCount val="5"/>
                  <c:pt idx="0">
                    <c:v>0.19999999999999929</c:v>
                  </c:pt>
                  <c:pt idx="1">
                    <c:v>9.9999999999999645E-2</c:v>
                  </c:pt>
                  <c:pt idx="2">
                    <c:v>0.10000000000000142</c:v>
                  </c:pt>
                  <c:pt idx="3">
                    <c:v>9.9999999999999645E-2</c:v>
                  </c:pt>
                  <c:pt idx="4">
                    <c:v>0</c:v>
                  </c:pt>
                </c:numCache>
              </c:numRef>
            </c:minus>
            <c:spPr>
              <a:ln w="3175">
                <a:solidFill>
                  <a:srgbClr val="000000"/>
                </a:solidFill>
                <a:prstDash val="solid"/>
              </a:ln>
            </c:spPr>
          </c:errBars>
          <c:cat>
            <c:numRef>
              <c:f>'Graph Anemie Enfant 3'!$C$19:$F$19</c:f>
              <c:numCache>
                <c:formatCode>[$-40C]mmm\-yy;@</c:formatCode>
                <c:ptCount val="4"/>
                <c:pt idx="0">
                  <c:v>42005</c:v>
                </c:pt>
                <c:pt idx="1">
                  <c:v>42370</c:v>
                </c:pt>
                <c:pt idx="2">
                  <c:v>42767</c:v>
                </c:pt>
                <c:pt idx="3">
                  <c:v>43101</c:v>
                </c:pt>
              </c:numCache>
            </c:numRef>
          </c:cat>
          <c:val>
            <c:numRef>
              <c:f>'Graph Anemie Enfant 3'!$C$20:$F$20</c:f>
              <c:numCache>
                <c:formatCode>0.0</c:formatCode>
                <c:ptCount val="4"/>
                <c:pt idx="0">
                  <c:v>11.6</c:v>
                </c:pt>
                <c:pt idx="1">
                  <c:v>11</c:v>
                </c:pt>
                <c:pt idx="2">
                  <c:v>11.3</c:v>
                </c:pt>
                <c:pt idx="3">
                  <c:v>11.5</c:v>
                </c:pt>
              </c:numCache>
            </c:numRef>
          </c:val>
          <c:smooth val="0"/>
          <c:extLst>
            <c:ext xmlns:c16="http://schemas.microsoft.com/office/drawing/2014/chart" uri="{C3380CC4-5D6E-409C-BE32-E72D297353CC}">
              <c16:uniqueId val="{00000000-1AB3-498B-B6FF-C2EC0AB9CED3}"/>
            </c:ext>
          </c:extLst>
        </c:ser>
        <c:dLbls>
          <c:showLegendKey val="0"/>
          <c:showVal val="0"/>
          <c:showCatName val="0"/>
          <c:showSerName val="0"/>
          <c:showPercent val="0"/>
          <c:showBubbleSize val="0"/>
        </c:dLbls>
        <c:marker val="1"/>
        <c:smooth val="0"/>
        <c:axId val="203976872"/>
        <c:axId val="203977264"/>
      </c:lineChart>
      <c:catAx>
        <c:axId val="20397687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58592132505176"/>
              <c:y val="0.92429809137935426"/>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7264"/>
        <c:crosses val="autoZero"/>
        <c:auto val="0"/>
        <c:lblAlgn val="ctr"/>
        <c:lblOffset val="100"/>
        <c:tickLblSkip val="1"/>
        <c:tickMarkSkip val="1"/>
        <c:noMultiLvlLbl val="0"/>
      </c:catAx>
      <c:valAx>
        <c:axId val="203977264"/>
        <c:scaling>
          <c:orientation val="minMax"/>
          <c:max val="12.5"/>
          <c:min val="1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Hémoglobine (g/dL)</a:t>
                </a:r>
              </a:p>
            </c:rich>
          </c:tx>
          <c:layout>
            <c:manualLayout>
              <c:xMode val="edge"/>
              <c:yMode val="edge"/>
              <c:x val="1.7080745341614908E-2"/>
              <c:y val="0.3507606452106108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6872"/>
        <c:crosses val="autoZero"/>
        <c:crossBetween val="between"/>
      </c:valAx>
      <c:spPr>
        <a:noFill/>
        <a:ln w="25400">
          <a:noFill/>
        </a:ln>
      </c:spPr>
    </c:plotArea>
    <c:plotVisOnly val="1"/>
    <c:dispBlanksAs val="gap"/>
    <c:showDLblsOverMax val="0"/>
  </c:chart>
  <c:spPr>
    <a:solidFill>
      <a:srgbClr val="FFFFFF"/>
    </a:solidFill>
    <a:ln w="3175">
      <a:solidFill>
        <a:schemeClr val="tx1"/>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b="1" i="0" u="none" strike="noStrike" baseline="0">
                <a:solidFill>
                  <a:srgbClr val="000000"/>
                </a:solidFill>
                <a:latin typeface="+mn-lt"/>
                <a:cs typeface="Arial"/>
              </a:rPr>
              <a:t>Concentration moyenne en hémoglobine </a:t>
            </a:r>
          </a:p>
          <a:p>
            <a:pPr>
              <a:defRPr sz="1400" b="1" i="0" u="none" strike="noStrike" baseline="0">
                <a:solidFill>
                  <a:srgbClr val="000000"/>
                </a:solidFill>
                <a:latin typeface="+mn-lt"/>
                <a:ea typeface="Arial"/>
                <a:cs typeface="Arial"/>
              </a:defRPr>
            </a:pPr>
            <a:r>
              <a:rPr lang="en-US" sz="1400" b="1" i="0" u="none" strike="noStrike" baseline="0">
                <a:solidFill>
                  <a:srgbClr val="000000"/>
                </a:solidFill>
                <a:latin typeface="+mn-lt"/>
                <a:cs typeface="Arial"/>
              </a:rPr>
              <a:t>avec intervalles de confiance à 95% chez les enfants âgés de 6-59 mois</a:t>
            </a:r>
          </a:p>
          <a:p>
            <a:pPr>
              <a:defRPr sz="1400" b="1" i="0" u="none" strike="noStrike" baseline="0">
                <a:solidFill>
                  <a:srgbClr val="000000"/>
                </a:solidFill>
                <a:latin typeface="+mn-lt"/>
                <a:ea typeface="Arial"/>
                <a:cs typeface="Arial"/>
              </a:defRPr>
            </a:pPr>
            <a:r>
              <a:rPr lang="en-US" sz="1400" b="1" i="0" u="none" strike="noStrike" baseline="0">
                <a:solidFill>
                  <a:schemeClr val="accent1"/>
                </a:solidFill>
                <a:latin typeface="+mn-lt"/>
                <a:cs typeface="Arial"/>
              </a:rPr>
              <a:t>Nom du camp/de la zone d'enquête, Pays</a:t>
            </a:r>
          </a:p>
        </c:rich>
      </c:tx>
      <c:layout>
        <c:manualLayout>
          <c:xMode val="edge"/>
          <c:yMode val="edge"/>
          <c:x val="0.17908902691511386"/>
          <c:y val="2.6112097038198449E-2"/>
        </c:manualLayout>
      </c:layout>
      <c:overlay val="0"/>
      <c:spPr>
        <a:noFill/>
        <a:ln w="25400">
          <a:noFill/>
        </a:ln>
      </c:spPr>
    </c:title>
    <c:autoTitleDeleted val="0"/>
    <c:plotArea>
      <c:layout>
        <c:manualLayout>
          <c:layoutTarget val="inner"/>
          <c:xMode val="edge"/>
          <c:yMode val="edge"/>
          <c:x val="0.1537267080745342"/>
          <c:y val="0.2799104050724513"/>
          <c:w val="0.74378881987577894"/>
          <c:h val="0.5441430762073779"/>
        </c:manualLayout>
      </c:layout>
      <c:lineChart>
        <c:grouping val="standard"/>
        <c:varyColors val="0"/>
        <c:ser>
          <c:idx val="1"/>
          <c:order val="0"/>
          <c:tx>
            <c:strRef>
              <c:f>'Graph Anemie Enfant 3 (SRS)'!$B$26</c:f>
              <c:strCache>
                <c:ptCount val="1"/>
                <c:pt idx="0">
                  <c:v>Moyenne Hb</c:v>
                </c:pt>
              </c:strCache>
            </c:strRef>
          </c:tx>
          <c:spPr>
            <a:ln w="12700">
              <a:solidFill>
                <a:srgbClr val="000000"/>
              </a:solidFill>
              <a:prstDash val="solid"/>
            </a:ln>
          </c:spPr>
          <c:marker>
            <c:symbol val="x"/>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'Graph Anemie Enfant 3 (SRS)'!$C$33:$G$33</c:f>
                <c:numCache>
                  <c:formatCode>General</c:formatCode>
                  <c:ptCount val="5"/>
                  <c:pt idx="0">
                    <c:v>0.14084599943042519</c:v>
                  </c:pt>
                  <c:pt idx="1">
                    <c:v>0.16562000000000054</c:v>
                  </c:pt>
                  <c:pt idx="2">
                    <c:v>0.18399895766295238</c:v>
                  </c:pt>
                  <c:pt idx="3">
                    <c:v>0</c:v>
                  </c:pt>
                  <c:pt idx="4">
                    <c:v>0</c:v>
                  </c:pt>
                </c:numCache>
              </c:numRef>
            </c:plus>
            <c:minus>
              <c:numRef>
                <c:f>'Graph Anemie Enfant 3 (SRS)'!$C$32:$G$32</c:f>
                <c:numCache>
                  <c:formatCode>General</c:formatCode>
                  <c:ptCount val="5"/>
                  <c:pt idx="0">
                    <c:v>0.14084599943042519</c:v>
                  </c:pt>
                  <c:pt idx="1">
                    <c:v>0.16562000000000054</c:v>
                  </c:pt>
                  <c:pt idx="2">
                    <c:v>0.18399895766295238</c:v>
                  </c:pt>
                  <c:pt idx="3">
                    <c:v>0</c:v>
                  </c:pt>
                  <c:pt idx="4">
                    <c:v>0</c:v>
                  </c:pt>
                </c:numCache>
              </c:numRef>
            </c:minus>
            <c:spPr>
              <a:ln w="12700">
                <a:solidFill>
                  <a:srgbClr val="000000"/>
                </a:solidFill>
                <a:prstDash val="solid"/>
              </a:ln>
            </c:spPr>
          </c:errBars>
          <c:cat>
            <c:numRef>
              <c:f>'Graph Anemie Enfant 3 (SRS)'!$C$25:$E$25</c:f>
              <c:numCache>
                <c:formatCode>[$-40C]mmm\-yy;@</c:formatCode>
                <c:ptCount val="3"/>
                <c:pt idx="0">
                  <c:v>42005</c:v>
                </c:pt>
                <c:pt idx="1">
                  <c:v>42370</c:v>
                </c:pt>
                <c:pt idx="2">
                  <c:v>42736</c:v>
                </c:pt>
              </c:numCache>
            </c:numRef>
          </c:cat>
          <c:val>
            <c:numRef>
              <c:f>'Graph Anemie Enfant 3 (SRS)'!$C$26:$E$26</c:f>
              <c:numCache>
                <c:formatCode>0.0</c:formatCode>
                <c:ptCount val="3"/>
                <c:pt idx="0">
                  <c:v>10.199999999999999</c:v>
                </c:pt>
                <c:pt idx="1">
                  <c:v>10.7</c:v>
                </c:pt>
                <c:pt idx="2">
                  <c:v>11</c:v>
                </c:pt>
              </c:numCache>
            </c:numRef>
          </c:val>
          <c:smooth val="0"/>
          <c:extLst>
            <c:ext xmlns:c16="http://schemas.microsoft.com/office/drawing/2014/chart" uri="{C3380CC4-5D6E-409C-BE32-E72D297353CC}">
              <c16:uniqueId val="{00000000-5069-41E8-9DAD-44A555890430}"/>
            </c:ext>
          </c:extLst>
        </c:ser>
        <c:dLbls>
          <c:showLegendKey val="0"/>
          <c:showVal val="0"/>
          <c:showCatName val="0"/>
          <c:showSerName val="0"/>
          <c:showPercent val="0"/>
          <c:showBubbleSize val="0"/>
        </c:dLbls>
        <c:marker val="1"/>
        <c:smooth val="0"/>
        <c:axId val="204382080"/>
        <c:axId val="204382472"/>
      </c:lineChart>
      <c:catAx>
        <c:axId val="204382080"/>
        <c:scaling>
          <c:orientation val="minMax"/>
        </c:scaling>
        <c:delete val="0"/>
        <c:axPos val="b"/>
        <c:title>
          <c:tx>
            <c:rich>
              <a:bodyPr/>
              <a:lstStyle/>
              <a:p>
                <a:pPr>
                  <a:defRPr sz="1100" b="1" i="0" u="none" strike="noStrike" baseline="0">
                    <a:solidFill>
                      <a:srgbClr val="000000"/>
                    </a:solidFill>
                    <a:latin typeface="+mn-lt"/>
                    <a:ea typeface="Arial"/>
                    <a:cs typeface="Arial"/>
                  </a:defRPr>
                </a:pPr>
                <a:r>
                  <a:rPr lang="en-US" sz="1100">
                    <a:latin typeface="+mn-lt"/>
                  </a:rPr>
                  <a:t>Date de l'enquête</a:t>
                </a:r>
              </a:p>
            </c:rich>
          </c:tx>
          <c:layout>
            <c:manualLayout>
              <c:xMode val="edge"/>
              <c:yMode val="edge"/>
              <c:x val="0.4503105590062112"/>
              <c:y val="0.90561212142468828"/>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2472"/>
        <c:crosses val="autoZero"/>
        <c:auto val="0"/>
        <c:lblAlgn val="ctr"/>
        <c:lblOffset val="100"/>
        <c:tickLblSkip val="1"/>
        <c:tickMarkSkip val="1"/>
        <c:noMultiLvlLbl val="0"/>
      </c:catAx>
      <c:valAx>
        <c:axId val="204382472"/>
        <c:scaling>
          <c:orientation val="minMax"/>
          <c:max val="11.6"/>
          <c:min val="1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Hémoglobine (g/dL)</a:t>
                </a:r>
              </a:p>
            </c:rich>
          </c:tx>
          <c:layout>
            <c:manualLayout>
              <c:xMode val="edge"/>
              <c:yMode val="edge"/>
              <c:x val="2.7432712215320912E-2"/>
              <c:y val="0.354591889822235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2080"/>
        <c:crosses val="autoZero"/>
        <c:crossBetween val="between"/>
      </c:valAx>
      <c:spPr>
        <a:no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Catégories d'anémie chez les femmes âgées de 15-49 ans (non-enceintes)</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Nom du camp/de la zone d'enquête, Pays</a:t>
            </a:r>
          </a:p>
        </c:rich>
      </c:tx>
      <c:layout>
        <c:manualLayout>
          <c:xMode val="edge"/>
          <c:yMode val="edge"/>
          <c:x val="0.1783166904422254"/>
          <c:y val="3.4313690240774693E-2"/>
        </c:manualLayout>
      </c:layout>
      <c:overlay val="0"/>
      <c:spPr>
        <a:noFill/>
        <a:ln w="25400">
          <a:noFill/>
        </a:ln>
      </c:spPr>
    </c:title>
    <c:autoTitleDeleted val="0"/>
    <c:plotArea>
      <c:layout>
        <c:manualLayout>
          <c:layoutTarget val="inner"/>
          <c:xMode val="edge"/>
          <c:yMode val="edge"/>
          <c:x val="9.2724679029957208E-2"/>
          <c:y val="0.19362791443568667"/>
          <c:w val="0.86352829291488753"/>
          <c:h val="0.6111126550357675"/>
        </c:manualLayout>
      </c:layout>
      <c:barChart>
        <c:barDir val="col"/>
        <c:grouping val="stacked"/>
        <c:varyColors val="0"/>
        <c:ser>
          <c:idx val="0"/>
          <c:order val="0"/>
          <c:tx>
            <c:strRef>
              <c:f>'Graph Anemie Femme 1'!$B$20</c:f>
              <c:strCache>
                <c:ptCount val="1"/>
                <c:pt idx="0">
                  <c:v>Anémie sévère</c:v>
                </c:pt>
              </c:strCache>
            </c:strRef>
          </c:tx>
          <c:spPr>
            <a:solidFill>
              <a:schemeClr val="tx2">
                <a:lumMod val="60000"/>
                <a:lumOff val="40000"/>
              </a:schemeClr>
            </a:solidFill>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Anemie Femme 1'!$C$17:$F$17</c:f>
              <c:numCache>
                <c:formatCode>[$-40C]mmm\-yy;@</c:formatCode>
                <c:ptCount val="4"/>
                <c:pt idx="0">
                  <c:v>42005</c:v>
                </c:pt>
                <c:pt idx="1">
                  <c:v>42370</c:v>
                </c:pt>
                <c:pt idx="2">
                  <c:v>42767</c:v>
                </c:pt>
                <c:pt idx="3">
                  <c:v>43101</c:v>
                </c:pt>
              </c:numCache>
            </c:numRef>
          </c:cat>
          <c:val>
            <c:numRef>
              <c:f>'Graph Anemie Femme 1'!$C$20:$F$20</c:f>
              <c:numCache>
                <c:formatCode>0.0</c:formatCode>
                <c:ptCount val="4"/>
                <c:pt idx="0">
                  <c:v>1.1000000000000001</c:v>
                </c:pt>
                <c:pt idx="1">
                  <c:v>3.8</c:v>
                </c:pt>
                <c:pt idx="2">
                  <c:v>3</c:v>
                </c:pt>
                <c:pt idx="3">
                  <c:v>2.6</c:v>
                </c:pt>
              </c:numCache>
            </c:numRef>
          </c:val>
          <c:extLst>
            <c:ext xmlns:c16="http://schemas.microsoft.com/office/drawing/2014/chart" uri="{C3380CC4-5D6E-409C-BE32-E72D297353CC}">
              <c16:uniqueId val="{00000000-E7BE-413B-B46F-30C744A7138C}"/>
            </c:ext>
          </c:extLst>
        </c:ser>
        <c:ser>
          <c:idx val="1"/>
          <c:order val="1"/>
          <c:tx>
            <c:strRef>
              <c:f>'Graph Anemie Femme 1'!$B$19</c:f>
              <c:strCache>
                <c:ptCount val="1"/>
                <c:pt idx="0">
                  <c:v>Anémie modérée</c:v>
                </c:pt>
              </c:strCache>
            </c:strRef>
          </c:tx>
          <c:spPr>
            <a:solidFill>
              <a:schemeClr val="tx2">
                <a:lumMod val="40000"/>
                <a:lumOff val="60000"/>
              </a:schemeClr>
            </a:solidFill>
          </c:spPr>
          <c:invertIfNegative val="0"/>
          <c:dLbls>
            <c:spPr>
              <a:noFill/>
              <a:ln w="25400">
                <a:noFill/>
              </a:ln>
            </c:spPr>
            <c:txPr>
              <a:bodyPr/>
              <a:lstStyle/>
              <a:p>
                <a:pPr>
                  <a:defRPr sz="11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Anemie Femme 1'!$C$17:$F$17</c:f>
              <c:numCache>
                <c:formatCode>[$-40C]mmm\-yy;@</c:formatCode>
                <c:ptCount val="4"/>
                <c:pt idx="0">
                  <c:v>42005</c:v>
                </c:pt>
                <c:pt idx="1">
                  <c:v>42370</c:v>
                </c:pt>
                <c:pt idx="2">
                  <c:v>42767</c:v>
                </c:pt>
                <c:pt idx="3">
                  <c:v>43101</c:v>
                </c:pt>
              </c:numCache>
            </c:numRef>
          </c:cat>
          <c:val>
            <c:numRef>
              <c:f>'Graph Anemie Femme 1'!$C$19:$F$19</c:f>
              <c:numCache>
                <c:formatCode>0.0</c:formatCode>
                <c:ptCount val="4"/>
                <c:pt idx="0">
                  <c:v>18.899999999999999</c:v>
                </c:pt>
                <c:pt idx="1">
                  <c:v>18.100000000000001</c:v>
                </c:pt>
                <c:pt idx="2">
                  <c:v>14.6</c:v>
                </c:pt>
                <c:pt idx="3">
                  <c:v>10.9</c:v>
                </c:pt>
              </c:numCache>
            </c:numRef>
          </c:val>
          <c:extLst>
            <c:ext xmlns:c16="http://schemas.microsoft.com/office/drawing/2014/chart" uri="{C3380CC4-5D6E-409C-BE32-E72D297353CC}">
              <c16:uniqueId val="{00000001-E7BE-413B-B46F-30C744A7138C}"/>
            </c:ext>
          </c:extLst>
        </c:ser>
        <c:ser>
          <c:idx val="2"/>
          <c:order val="2"/>
          <c:tx>
            <c:strRef>
              <c:f>'Graph Anemie Femme 1'!$B$18</c:f>
              <c:strCache>
                <c:ptCount val="1"/>
                <c:pt idx="0">
                  <c:v>Anémie légère</c:v>
                </c:pt>
              </c:strCache>
            </c:strRef>
          </c:tx>
          <c:spPr>
            <a:solidFill>
              <a:schemeClr val="tx2">
                <a:lumMod val="20000"/>
                <a:lumOff val="80000"/>
              </a:schemeClr>
            </a:solidFill>
            <a:ln>
              <a:noFill/>
            </a:ln>
          </c:spPr>
          <c:invertIfNegative val="0"/>
          <c:dLbls>
            <c:spPr>
              <a:noFill/>
              <a:ln w="25400">
                <a:noFill/>
              </a:ln>
            </c:spPr>
            <c:txPr>
              <a:bodyPr/>
              <a:lstStyle/>
              <a:p>
                <a:pPr>
                  <a:defRPr sz="105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'Graph Anemie Femme 1'!$C$25:$G$25</c:f>
                <c:numCache>
                  <c:formatCode>General</c:formatCode>
                  <c:ptCount val="5"/>
                  <c:pt idx="0">
                    <c:v>5.2000000000000028</c:v>
                  </c:pt>
                  <c:pt idx="1">
                    <c:v>6.2000000000000028</c:v>
                  </c:pt>
                  <c:pt idx="2">
                    <c:v>4.4000000000000057</c:v>
                  </c:pt>
                  <c:pt idx="3">
                    <c:v>6.0999999999999943</c:v>
                  </c:pt>
                  <c:pt idx="4">
                    <c:v>0</c:v>
                  </c:pt>
                </c:numCache>
              </c:numRef>
            </c:plus>
            <c:minus>
              <c:numRef>
                <c:f>'Graph Anemie Femme 1'!$C$24:$G$24</c:f>
                <c:numCache>
                  <c:formatCode>General</c:formatCode>
                  <c:ptCount val="5"/>
                  <c:pt idx="0">
                    <c:v>6.3999999999999986</c:v>
                  </c:pt>
                  <c:pt idx="1">
                    <c:v>7.2999999999999972</c:v>
                  </c:pt>
                  <c:pt idx="2">
                    <c:v>5</c:v>
                  </c:pt>
                  <c:pt idx="3">
                    <c:v>4.2000000000000028</c:v>
                  </c:pt>
                  <c:pt idx="4">
                    <c:v>0</c:v>
                  </c:pt>
                </c:numCache>
              </c:numRef>
            </c:minus>
          </c:errBars>
          <c:cat>
            <c:numRef>
              <c:f>'Graph Anemie Femme 1'!$C$17:$F$17</c:f>
              <c:numCache>
                <c:formatCode>[$-40C]mmm\-yy;@</c:formatCode>
                <c:ptCount val="4"/>
                <c:pt idx="0">
                  <c:v>42005</c:v>
                </c:pt>
                <c:pt idx="1">
                  <c:v>42370</c:v>
                </c:pt>
                <c:pt idx="2">
                  <c:v>42767</c:v>
                </c:pt>
                <c:pt idx="3">
                  <c:v>43101</c:v>
                </c:pt>
              </c:numCache>
            </c:numRef>
          </c:cat>
          <c:val>
            <c:numRef>
              <c:f>'Graph Anemie Femme 1'!$C$18:$F$18</c:f>
              <c:numCache>
                <c:formatCode>0.0</c:formatCode>
                <c:ptCount val="4"/>
                <c:pt idx="0">
                  <c:v>21</c:v>
                </c:pt>
                <c:pt idx="1">
                  <c:v>23</c:v>
                </c:pt>
                <c:pt idx="2">
                  <c:v>20.2</c:v>
                </c:pt>
                <c:pt idx="3">
                  <c:v>20.2</c:v>
                </c:pt>
              </c:numCache>
            </c:numRef>
          </c:val>
          <c:extLst>
            <c:ext xmlns:c16="http://schemas.microsoft.com/office/drawing/2014/chart" uri="{C3380CC4-5D6E-409C-BE32-E72D297353CC}">
              <c16:uniqueId val="{00000002-E7BE-413B-B46F-30C744A7138C}"/>
            </c:ext>
          </c:extLst>
        </c:ser>
        <c:dLbls>
          <c:showLegendKey val="0"/>
          <c:showVal val="0"/>
          <c:showCatName val="0"/>
          <c:showSerName val="0"/>
          <c:showPercent val="0"/>
          <c:showBubbleSize val="0"/>
        </c:dLbls>
        <c:gapWidth val="120"/>
        <c:overlap val="100"/>
        <c:axId val="204383256"/>
        <c:axId val="204383648"/>
      </c:barChart>
      <c:lineChart>
        <c:grouping val="standard"/>
        <c:varyColors val="0"/>
        <c:ser>
          <c:idx val="3"/>
          <c:order val="3"/>
          <c:tx>
            <c:strRef>
              <c:f>'Graph Anemie Femme 1'!$B$26</c:f>
              <c:strCache>
                <c:ptCount val="1"/>
                <c:pt idx="0">
                  <c:v>Prévalence élevée</c:v>
                </c:pt>
              </c:strCache>
            </c:strRef>
          </c:tx>
          <c:spPr>
            <a:ln w="28575">
              <a:solidFill>
                <a:srgbClr val="FF0000"/>
              </a:solidFill>
              <a:prstDash val="sysDash"/>
            </a:ln>
          </c:spPr>
          <c:marker>
            <c:symbol val="none"/>
          </c:marker>
          <c:val>
            <c:numRef>
              <c:f>'Graph Anemie Femme 1'!$C$26:$F$26</c:f>
              <c:numCache>
                <c:formatCode>0.0</c:formatCode>
                <c:ptCount val="4"/>
                <c:pt idx="0">
                  <c:v>40</c:v>
                </c:pt>
                <c:pt idx="1">
                  <c:v>40</c:v>
                </c:pt>
                <c:pt idx="2">
                  <c:v>40</c:v>
                </c:pt>
                <c:pt idx="3">
                  <c:v>40</c:v>
                </c:pt>
              </c:numCache>
            </c:numRef>
          </c:val>
          <c:smooth val="0"/>
          <c:extLst>
            <c:ext xmlns:c16="http://schemas.microsoft.com/office/drawing/2014/chart" uri="{C3380CC4-5D6E-409C-BE32-E72D297353CC}">
              <c16:uniqueId val="{00000003-E7BE-413B-B46F-30C744A7138C}"/>
            </c:ext>
          </c:extLst>
        </c:ser>
        <c:dLbls>
          <c:showLegendKey val="0"/>
          <c:showVal val="0"/>
          <c:showCatName val="0"/>
          <c:showSerName val="0"/>
          <c:showPercent val="0"/>
          <c:showBubbleSize val="0"/>
        </c:dLbls>
        <c:marker val="1"/>
        <c:smooth val="0"/>
        <c:axId val="204383256"/>
        <c:axId val="204383648"/>
      </c:lineChart>
      <c:catAx>
        <c:axId val="20438325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de l'enquête</a:t>
                </a:r>
              </a:p>
            </c:rich>
          </c:tx>
          <c:layout>
            <c:manualLayout>
              <c:xMode val="edge"/>
              <c:yMode val="edge"/>
              <c:x val="0.45696623870660963"/>
              <c:y val="0.8578451323721521"/>
            </c:manualLayout>
          </c:layout>
          <c:overlay val="0"/>
          <c:spPr>
            <a:noFill/>
            <a:ln w="25400">
              <a:noFill/>
            </a:ln>
          </c:spPr>
        </c:title>
        <c:numFmt formatCode="[$-40C]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3648"/>
        <c:crosses val="autoZero"/>
        <c:auto val="0"/>
        <c:lblAlgn val="ctr"/>
        <c:lblOffset val="100"/>
        <c:tickLblSkip val="1"/>
        <c:tickMarkSkip val="1"/>
        <c:noMultiLvlLbl val="0"/>
      </c:catAx>
      <c:valAx>
        <c:axId val="204383648"/>
        <c:scaling>
          <c:orientation val="minMax"/>
          <c:max val="6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Prévalence (%)</a:t>
                </a:r>
              </a:p>
            </c:rich>
          </c:tx>
          <c:layout>
            <c:manualLayout>
              <c:xMode val="edge"/>
              <c:yMode val="edge"/>
              <c:x val="2.2824536376604851E-2"/>
              <c:y val="0.392157863828665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3256"/>
        <c:crosses val="autoZero"/>
        <c:crossBetween val="between"/>
        <c:majorUnit val="5"/>
      </c:valAx>
    </c:plotArea>
    <c:legend>
      <c:legendPos val="b"/>
      <c:layout>
        <c:manualLayout>
          <c:xMode val="edge"/>
          <c:yMode val="edge"/>
          <c:x val="9.1298145506419404E-2"/>
          <c:y val="0.93150684931506844"/>
          <c:w val="0.84593437945791727"/>
          <c:h val="5.4794520547945202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monthly mortality rates from HIS for Total population (crude) and Under 5s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333375</xdr:colOff>
      <xdr:row>11</xdr:row>
      <xdr:rowOff>152400</xdr:rowOff>
    </xdr:from>
    <xdr:to>
      <xdr:col>14</xdr:col>
      <xdr:colOff>542925</xdr:colOff>
      <xdr:row>33</xdr:row>
      <xdr:rowOff>66675</xdr:rowOff>
    </xdr:to>
    <xdr:graphicFrame macro="">
      <xdr:nvGraphicFramePr>
        <xdr:cNvPr id="2050" name="Chart 2">
          <a:extLst>
            <a:ext uri="{FF2B5EF4-FFF2-40B4-BE49-F238E27FC236}">
              <a16:creationId xmlns:a16="http://schemas.microsoft.com/office/drawing/2014/main" id="{00000000-0008-0000-00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4</xdr:row>
      <xdr:rowOff>114300</xdr:rowOff>
    </xdr:from>
    <xdr:to>
      <xdr:col>22</xdr:col>
      <xdr:colOff>95250</xdr:colOff>
      <xdr:row>23</xdr:row>
      <xdr:rowOff>123825</xdr:rowOff>
    </xdr:to>
    <xdr:graphicFrame macro="">
      <xdr:nvGraphicFramePr>
        <xdr:cNvPr id="18433" name="Chart 3">
          <a:extLst>
            <a:ext uri="{FF2B5EF4-FFF2-40B4-BE49-F238E27FC236}">
              <a16:creationId xmlns:a16="http://schemas.microsoft.com/office/drawing/2014/main" id="{00000000-0008-0000-08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10</xdr:col>
      <xdr:colOff>571500</xdr:colOff>
      <xdr:row>13</xdr:row>
      <xdr:rowOff>38100</xdr:rowOff>
    </xdr:to>
    <xdr:sp macro="" textlink="">
      <xdr:nvSpPr>
        <xdr:cNvPr id="16386" name="Text Box 4">
          <a:extLst>
            <a:ext uri="{FF2B5EF4-FFF2-40B4-BE49-F238E27FC236}">
              <a16:creationId xmlns:a16="http://schemas.microsoft.com/office/drawing/2014/main" id="{00000000-0008-0000-0800-000002400000}"/>
            </a:ext>
          </a:extLst>
        </xdr:cNvPr>
        <xdr:cNvSpPr txBox="1">
          <a:spLocks noChangeArrowheads="1"/>
        </xdr:cNvSpPr>
      </xdr:nvSpPr>
      <xdr:spPr bwMode="auto">
        <a:xfrm>
          <a:off x="409575" y="200025"/>
          <a:ext cx="6315075" cy="23145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mean haemoglobin and 95% confidence interval (CI) of the survey estimate. The CIs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you will then see the data highlighted in the data table. With your mouse, drag the blue box so and the date box that it covers the data that you want to include into the graph. The graph should change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2</xdr:row>
      <xdr:rowOff>28575</xdr:rowOff>
    </xdr:from>
    <xdr:to>
      <xdr:col>6</xdr:col>
      <xdr:colOff>257175</xdr:colOff>
      <xdr:row>16</xdr:row>
      <xdr:rowOff>0</xdr:rowOff>
    </xdr:to>
    <xdr:sp macro="" textlink="">
      <xdr:nvSpPr>
        <xdr:cNvPr id="3" name="Text Box 4">
          <a:extLst>
            <a:ext uri="{FF2B5EF4-FFF2-40B4-BE49-F238E27FC236}">
              <a16:creationId xmlns:a16="http://schemas.microsoft.com/office/drawing/2014/main" id="{00000000-0008-0000-0900-000003000000}"/>
            </a:ext>
          </a:extLst>
        </xdr:cNvPr>
        <xdr:cNvSpPr txBox="1">
          <a:spLocks noChangeArrowheads="1"/>
        </xdr:cNvSpPr>
      </xdr:nvSpPr>
      <xdr:spPr bwMode="auto">
        <a:xfrm>
          <a:off x="409575" y="352425"/>
          <a:ext cx="4095750" cy="2238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How to use: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make the line chart shown on the right insert your data in the </a:t>
          </a:r>
          <a:r>
            <a:rPr lang="en-US" sz="1000" b="1" i="0" u="none" strike="noStrike" baseline="0">
              <a:solidFill>
                <a:srgbClr val="3366FF"/>
              </a:solidFill>
              <a:latin typeface="Arial"/>
              <a:cs typeface="Arial"/>
            </a:rPr>
            <a:t>blue cells</a:t>
          </a:r>
          <a:r>
            <a:rPr lang="en-US" sz="1000" b="0" i="0" u="none" strike="noStrike" baseline="0">
              <a:solidFill>
                <a:srgbClr val="000000"/>
              </a:solidFill>
              <a:latin typeface="Arial"/>
              <a:cs typeface="Arial"/>
            </a:rPr>
            <a:t> below. Enter the date of the survey and the mean haemoglobin and standard error (SE) of the survey estimate. The SE should be calculated to take into account cluster sampling when this has been used.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more or less surveys to include you will need to change the 'Source Data...' from the chart menu.</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the data has been entered then edit the graph title and copy and paste the graph into your report.  </a:t>
          </a:r>
          <a:endParaRPr lang="en-US"/>
        </a:p>
      </xdr:txBody>
    </xdr:sp>
    <xdr:clientData/>
  </xdr:twoCellAnchor>
  <xdr:twoCellAnchor>
    <xdr:from>
      <xdr:col>7</xdr:col>
      <xdr:colOff>276225</xdr:colOff>
      <xdr:row>2</xdr:row>
      <xdr:rowOff>28575</xdr:rowOff>
    </xdr:from>
    <xdr:to>
      <xdr:col>17</xdr:col>
      <xdr:colOff>314325</xdr:colOff>
      <xdr:row>27</xdr:row>
      <xdr:rowOff>95250</xdr:rowOff>
    </xdr:to>
    <xdr:graphicFrame macro="">
      <xdr:nvGraphicFramePr>
        <xdr:cNvPr id="20482" name="Chart 3">
          <a:extLst>
            <a:ext uri="{FF2B5EF4-FFF2-40B4-BE49-F238E27FC236}">
              <a16:creationId xmlns:a16="http://schemas.microsoft.com/office/drawing/2014/main" id="{00000000-0008-0000-0900-000002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xdr:row>
      <xdr:rowOff>28575</xdr:rowOff>
    </xdr:from>
    <xdr:to>
      <xdr:col>6</xdr:col>
      <xdr:colOff>600075</xdr:colOff>
      <xdr:row>19</xdr:row>
      <xdr:rowOff>57150</xdr:rowOff>
    </xdr:to>
    <xdr:sp macro="" textlink="">
      <xdr:nvSpPr>
        <xdr:cNvPr id="20483" name="Text Box 4">
          <a:extLst>
            <a:ext uri="{FF2B5EF4-FFF2-40B4-BE49-F238E27FC236}">
              <a16:creationId xmlns:a16="http://schemas.microsoft.com/office/drawing/2014/main" id="{00000000-0008-0000-0900-000003500000}"/>
            </a:ext>
          </a:extLst>
        </xdr:cNvPr>
        <xdr:cNvSpPr txBox="1">
          <a:spLocks noChangeArrowheads="1"/>
        </xdr:cNvSpPr>
      </xdr:nvSpPr>
      <xdr:spPr bwMode="auto">
        <a:xfrm>
          <a:off x="409575" y="352425"/>
          <a:ext cx="4438650" cy="27813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50" b="1" i="1" u="none" strike="noStrike" baseline="0">
              <a:solidFill>
                <a:srgbClr val="000000"/>
              </a:solidFill>
              <a:latin typeface="Calibri"/>
            </a:rPr>
            <a:t>How to use:</a:t>
          </a: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To make the line chart shown on the right insert your data in the </a:t>
          </a:r>
          <a:r>
            <a:rPr lang="en-GB" sz="1050" b="1" i="0" u="none" strike="noStrike" baseline="0">
              <a:solidFill>
                <a:srgbClr val="3366FF"/>
              </a:solidFill>
              <a:latin typeface="Calibri"/>
            </a:rPr>
            <a:t>blue cells</a:t>
          </a:r>
          <a:r>
            <a:rPr lang="en-GB" sz="1050" b="0" i="0" u="none" strike="noStrike" baseline="0">
              <a:solidFill>
                <a:srgbClr val="000000"/>
              </a:solidFill>
              <a:latin typeface="Calibri"/>
            </a:rPr>
            <a:t> below. Enter the mean haemoglobin and standard deviation (SD) of the survey estimate and the sample size for anaemia. The confidence intervals will be automatically generated on the graph (note that the CIs are not given in Epi Info when using SRS / simple frequencies). </a:t>
          </a:r>
        </a:p>
        <a:p>
          <a:pPr algn="l" rtl="0">
            <a:defRPr sz="1000"/>
          </a:pP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If you have more or less surveys to include you will need to change the 'Select Data...' from the chart menu.</a:t>
          </a:r>
        </a:p>
        <a:p>
          <a:pPr algn="l" rtl="0">
            <a:defRPr sz="1000"/>
          </a:pP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After the data has been entered then edit the graph title and copy and paste the graph into your report.</a:t>
          </a:r>
        </a:p>
        <a:p>
          <a:pPr algn="l" rtl="0">
            <a:defRPr sz="1000"/>
          </a:pPr>
          <a:endParaRPr lang="en-GB" sz="1050" b="0" i="0" u="none" strike="noStrike" baseline="0">
            <a:solidFill>
              <a:srgbClr val="000000"/>
            </a:solidFill>
            <a:latin typeface="Calibri"/>
          </a:endParaRPr>
        </a:p>
        <a:p>
          <a:pPr algn="l" rtl="0">
            <a:defRPr sz="1000"/>
          </a:pPr>
          <a:r>
            <a:rPr lang="en-GB" sz="1000" b="0" i="0" u="none" strike="noStrike" baseline="0">
              <a:solidFill>
                <a:srgbClr val="000000"/>
              </a:solidFill>
              <a:latin typeface="Calibri"/>
            </a:rPr>
            <a:t>NB: Please ignore the #DIV/0! in the yellow columns where there is no data in the blue cells. When you plug in your data, the calculations will be automatically done.</a:t>
          </a:r>
        </a:p>
        <a:p>
          <a:pPr algn="l" rtl="0">
            <a:defRPr sz="1000"/>
          </a:pPr>
          <a:endParaRPr lang="en-GB" sz="1000" b="0" i="0" u="none" strike="noStrike" baseline="0">
            <a:solidFill>
              <a:srgbClr val="000000"/>
            </a:solidFill>
            <a:latin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C284DF7B-216E-4DFF-B802-094A11B10823}"/>
            </a:ext>
          </a:extLst>
        </xdr:cNvPr>
        <xdr:cNvSpPr txBox="1">
          <a:spLocks noChangeArrowheads="1"/>
        </xdr:cNvSpPr>
      </xdr:nvSpPr>
      <xdr:spPr bwMode="auto">
        <a:xfrm>
          <a:off x="190500" y="47625"/>
          <a:ext cx="485775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171449</xdr:colOff>
      <xdr:row>0</xdr:row>
      <xdr:rowOff>142874</xdr:rowOff>
    </xdr:from>
    <xdr:to>
      <xdr:col>20</xdr:col>
      <xdr:colOff>371475</xdr:colOff>
      <xdr:row>25</xdr:row>
      <xdr:rowOff>38099</xdr:rowOff>
    </xdr:to>
    <xdr:graphicFrame macro="">
      <xdr:nvGraphicFramePr>
        <xdr:cNvPr id="3" name="Graphique 1">
          <a:extLst>
            <a:ext uri="{FF2B5EF4-FFF2-40B4-BE49-F238E27FC236}">
              <a16:creationId xmlns:a16="http://schemas.microsoft.com/office/drawing/2014/main" id="{346A5748-18BB-4BC5-A16C-C3799DB6C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0.05855</cdr:x>
      <cdr:y>0.02188</cdr:y>
    </cdr:from>
    <cdr:to>
      <cdr:x>0.97304</cdr:x>
      <cdr:y>0.13958</cdr:y>
    </cdr:to>
    <cdr:sp macro="" textlink="">
      <cdr:nvSpPr>
        <cdr:cNvPr id="2" name="TextBox 1"/>
        <cdr:cNvSpPr txBox="1"/>
      </cdr:nvSpPr>
      <cdr:spPr>
        <a:xfrm xmlns:a="http://schemas.openxmlformats.org/drawingml/2006/main">
          <a:off x="440016" y="100035"/>
          <a:ext cx="6872600" cy="538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t>Prévalence des indicateurs clés pour la santé reproductive</a:t>
          </a:r>
          <a:r>
            <a:rPr lang="fr-FR" sz="1400" b="1" baseline="0"/>
            <a:t> chez le</a:t>
          </a:r>
          <a:r>
            <a:rPr lang="fr-FR" sz="1400" b="1"/>
            <a:t>s femmes</a:t>
          </a:r>
          <a:r>
            <a:rPr lang="fr-FR" sz="1400" b="1" baseline="0"/>
            <a:t> enceintes</a:t>
          </a:r>
          <a:endParaRPr lang="fr-FR" sz="1400" b="1"/>
        </a:p>
        <a:p xmlns:a="http://schemas.openxmlformats.org/drawingml/2006/main">
          <a:pPr algn="ctr"/>
          <a:r>
            <a:rPr lang="fr-FR" sz="1400" b="1">
              <a:solidFill>
                <a:schemeClr val="accent1"/>
              </a:solidFill>
            </a:rPr>
            <a:t>Nom du camp/de la zone d'enquête, Pays</a:t>
          </a: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238125</xdr:colOff>
      <xdr:row>0</xdr:row>
      <xdr:rowOff>123825</xdr:rowOff>
    </xdr:from>
    <xdr:to>
      <xdr:col>17</xdr:col>
      <xdr:colOff>552450</xdr:colOff>
      <xdr:row>27</xdr:row>
      <xdr:rowOff>142875</xdr:rowOff>
    </xdr:to>
    <xdr:graphicFrame macro="">
      <xdr:nvGraphicFramePr>
        <xdr:cNvPr id="22529" name="Chart 3">
          <a:extLst>
            <a:ext uri="{FF2B5EF4-FFF2-40B4-BE49-F238E27FC236}">
              <a16:creationId xmlns:a16="http://schemas.microsoft.com/office/drawing/2014/main" id="{00000000-0008-0000-0A00-000001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6</xdr:col>
      <xdr:colOff>723900</xdr:colOff>
      <xdr:row>17</xdr:row>
      <xdr:rowOff>104775</xdr:rowOff>
    </xdr:to>
    <xdr:sp macro="" textlink="">
      <xdr:nvSpPr>
        <xdr:cNvPr id="9218" name="Text Box 5">
          <a:extLst>
            <a:ext uri="{FF2B5EF4-FFF2-40B4-BE49-F238E27FC236}">
              <a16:creationId xmlns:a16="http://schemas.microsoft.com/office/drawing/2014/main" id="{00000000-0008-0000-0A00-000002240000}"/>
            </a:ext>
          </a:extLst>
        </xdr:cNvPr>
        <xdr:cNvSpPr txBox="1">
          <a:spLocks noChangeArrowheads="1"/>
        </xdr:cNvSpPr>
      </xdr:nvSpPr>
      <xdr:spPr bwMode="auto">
        <a:xfrm>
          <a:off x="219075" y="171450"/>
          <a:ext cx="5638800" cy="26860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3366FF"/>
              </a:solidFill>
              <a:latin typeface="Calibri"/>
            </a:rPr>
            <a:t> </a:t>
          </a:r>
          <a:r>
            <a:rPr lang="en-GB" sz="1100" b="0" i="0" u="none" strike="noStrike" baseline="0">
              <a:solidFill>
                <a:srgbClr val="000000"/>
              </a:solidFill>
              <a:latin typeface="Calibri"/>
            </a:rPr>
            <a:t>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and the date box so that it covers the data that you want to include into the graph. The graph should change automatically. </a:t>
          </a:r>
          <a:r>
            <a:rPr lang="en-GB" sz="1100" b="0" i="0" baseline="0">
              <a:effectLst/>
              <a:latin typeface="+mn-lt"/>
              <a:ea typeface="+mn-ea"/>
              <a:cs typeface="+mn-cs"/>
            </a:rPr>
            <a:t>Do this for each of the indicators.</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238125</xdr:colOff>
      <xdr:row>0</xdr:row>
      <xdr:rowOff>123825</xdr:rowOff>
    </xdr:from>
    <xdr:to>
      <xdr:col>17</xdr:col>
      <xdr:colOff>552450</xdr:colOff>
      <xdr:row>25</xdr:row>
      <xdr:rowOff>0</xdr:rowOff>
    </xdr:to>
    <xdr:graphicFrame macro="">
      <xdr:nvGraphicFramePr>
        <xdr:cNvPr id="24577" name="Chart 3">
          <a:extLst>
            <a:ext uri="{FF2B5EF4-FFF2-40B4-BE49-F238E27FC236}">
              <a16:creationId xmlns:a16="http://schemas.microsoft.com/office/drawing/2014/main" id="{00000000-0008-0000-0B00-000001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6</xdr:col>
      <xdr:colOff>723900</xdr:colOff>
      <xdr:row>17</xdr:row>
      <xdr:rowOff>104775</xdr:rowOff>
    </xdr:to>
    <xdr:sp macro="" textlink="">
      <xdr:nvSpPr>
        <xdr:cNvPr id="9218" name="Text Box 5">
          <a:extLst>
            <a:ext uri="{FF2B5EF4-FFF2-40B4-BE49-F238E27FC236}">
              <a16:creationId xmlns:a16="http://schemas.microsoft.com/office/drawing/2014/main" id="{00000000-0008-0000-0B00-000002240000}"/>
            </a:ext>
          </a:extLst>
        </xdr:cNvPr>
        <xdr:cNvSpPr txBox="1">
          <a:spLocks noChangeArrowheads="1"/>
        </xdr:cNvSpPr>
      </xdr:nvSpPr>
      <xdr:spPr bwMode="auto">
        <a:xfrm>
          <a:off x="219075" y="171450"/>
          <a:ext cx="5638800" cy="26860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3366FF"/>
              </a:solidFill>
              <a:latin typeface="Calibri"/>
            </a:rPr>
            <a:t> </a:t>
          </a:r>
          <a:r>
            <a:rPr lang="en-GB" sz="1100" b="0" i="0" u="none" strike="noStrike" baseline="0">
              <a:solidFill>
                <a:srgbClr val="000000"/>
              </a:solidFill>
              <a:latin typeface="Calibri"/>
            </a:rPr>
            <a:t>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and the date box so that it covers the data that you want to include into the graph. The graph should change automatically. </a:t>
          </a:r>
          <a:r>
            <a:rPr lang="en-GB" sz="1100" b="0" i="0" baseline="0">
              <a:effectLst/>
              <a:latin typeface="+mn-lt"/>
              <a:ea typeface="+mn-ea"/>
              <a:cs typeface="+mn-cs"/>
            </a:rPr>
            <a:t>Do this for each of the indicators.</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180975</xdr:colOff>
      <xdr:row>1</xdr:row>
      <xdr:rowOff>47625</xdr:rowOff>
    </xdr:from>
    <xdr:to>
      <xdr:col>20</xdr:col>
      <xdr:colOff>152400</xdr:colOff>
      <xdr:row>25</xdr:row>
      <xdr:rowOff>47625</xdr:rowOff>
    </xdr:to>
    <xdr:graphicFrame macro="">
      <xdr:nvGraphicFramePr>
        <xdr:cNvPr id="26625" name="Chart 2">
          <a:extLst>
            <a:ext uri="{FF2B5EF4-FFF2-40B4-BE49-F238E27FC236}">
              <a16:creationId xmlns:a16="http://schemas.microsoft.com/office/drawing/2014/main" id="{00000000-0008-0000-0C00-000001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0</xdr:rowOff>
    </xdr:from>
    <xdr:to>
      <xdr:col>8</xdr:col>
      <xdr:colOff>152400</xdr:colOff>
      <xdr:row>14</xdr:row>
      <xdr:rowOff>85725</xdr:rowOff>
    </xdr:to>
    <xdr:sp macro="" textlink="">
      <xdr:nvSpPr>
        <xdr:cNvPr id="11266" name="Text Box 5">
          <a:extLst>
            <a:ext uri="{FF2B5EF4-FFF2-40B4-BE49-F238E27FC236}">
              <a16:creationId xmlns:a16="http://schemas.microsoft.com/office/drawing/2014/main" id="{00000000-0008-0000-0C00-0000022C0000}"/>
            </a:ext>
          </a:extLst>
        </xdr:cNvPr>
        <xdr:cNvSpPr txBox="1">
          <a:spLocks noChangeArrowheads="1"/>
        </xdr:cNvSpPr>
      </xdr:nvSpPr>
      <xdr:spPr bwMode="auto">
        <a:xfrm>
          <a:off x="466725" y="0"/>
          <a:ext cx="4867275" cy="23526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r>
            <a:rPr lang="en-GB" sz="1100" b="0" i="0" u="none" strike="noStrike" baseline="0">
              <a:solidFill>
                <a:srgbClr val="000000"/>
              </a:solidFill>
              <a:latin typeface="Calibri"/>
            </a:rPr>
            <a:t>Enter the date of the survey and the prevalence (%) of different categories of wasting.</a:t>
          </a:r>
        </a:p>
        <a:p>
          <a:pPr algn="l" rtl="0">
            <a:defRPr sz="1000"/>
          </a:pPr>
          <a:endParaRPr lang="en-GB"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baseline="0">
              <a:effectLst/>
              <a:latin typeface="+mn-lt"/>
              <a:ea typeface="+mn-ea"/>
              <a:cs typeface="+mn-cs"/>
            </a:rPr>
            <a:t>If you have more or less surveys to include, you will need to change the data source for the chart. To do this, right click on the graph and you will then see the data highlighted in the data table. With your mouse, drag the blue box so that it covers the data that you want to include into the graph. The graph should change automatically.</a:t>
          </a:r>
          <a:endParaRPr lang="en-US" sz="1100">
            <a:effectLst/>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123825</xdr:colOff>
      <xdr:row>1</xdr:row>
      <xdr:rowOff>47625</xdr:rowOff>
    </xdr:from>
    <xdr:to>
      <xdr:col>19</xdr:col>
      <xdr:colOff>95250</xdr:colOff>
      <xdr:row>25</xdr:row>
      <xdr:rowOff>47625</xdr:rowOff>
    </xdr:to>
    <xdr:graphicFrame macro="">
      <xdr:nvGraphicFramePr>
        <xdr:cNvPr id="28673" name="Chart 2">
          <a:extLst>
            <a:ext uri="{FF2B5EF4-FFF2-40B4-BE49-F238E27FC236}">
              <a16:creationId xmlns:a16="http://schemas.microsoft.com/office/drawing/2014/main" id="{00000000-0008-0000-0D00-00000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0</xdr:row>
      <xdr:rowOff>28575</xdr:rowOff>
    </xdr:from>
    <xdr:to>
      <xdr:col>8</xdr:col>
      <xdr:colOff>0</xdr:colOff>
      <xdr:row>14</xdr:row>
      <xdr:rowOff>95250</xdr:rowOff>
    </xdr:to>
    <xdr:sp macro="" textlink="">
      <xdr:nvSpPr>
        <xdr:cNvPr id="13314" name="Text Box 5">
          <a:extLst>
            <a:ext uri="{FF2B5EF4-FFF2-40B4-BE49-F238E27FC236}">
              <a16:creationId xmlns:a16="http://schemas.microsoft.com/office/drawing/2014/main" id="{00000000-0008-0000-0D00-000002340000}"/>
            </a:ext>
          </a:extLst>
        </xdr:cNvPr>
        <xdr:cNvSpPr txBox="1">
          <a:spLocks noChangeArrowheads="1"/>
        </xdr:cNvSpPr>
      </xdr:nvSpPr>
      <xdr:spPr bwMode="auto">
        <a:xfrm>
          <a:off x="438149" y="28575"/>
          <a:ext cx="5000625" cy="23336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r>
            <a:rPr lang="en-GB" sz="1100" b="0" i="0" u="none" strike="noStrike" baseline="0">
              <a:solidFill>
                <a:srgbClr val="000000"/>
              </a:solidFill>
              <a:latin typeface="Calibri"/>
            </a:rPr>
            <a:t>Enter the date of the survey and the prevalence (%) of different categories of stunting.</a:t>
          </a:r>
        </a:p>
        <a:p>
          <a:pPr algn="l" rtl="0">
            <a:defRPr sz="1000"/>
          </a:pPr>
          <a:endParaRPr lang="en-GB"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baseline="0">
              <a:effectLst/>
              <a:latin typeface="+mn-lt"/>
              <a:ea typeface="+mn-ea"/>
              <a:cs typeface="+mn-cs"/>
            </a:rPr>
            <a:t>If you have more or less surveys to include, you will need to change the data source for the chart. To do this, right click on the graph and you will then see the data highlighted in the data table. With your mouse, drag the blue box so that it covers the data that you want to include into the graph. The graph should change automatically.</a:t>
          </a:r>
          <a:endParaRPr lang="en-US" sz="1100">
            <a:effectLst/>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2" name="Text Box 5">
          <a:extLst>
            <a:ext uri="{FF2B5EF4-FFF2-40B4-BE49-F238E27FC236}">
              <a16:creationId xmlns:a16="http://schemas.microsoft.com/office/drawing/2014/main" id="{E328925B-E82D-499F-9E1E-79979D7D828C}"/>
            </a:ext>
          </a:extLst>
        </xdr:cNvPr>
        <xdr:cNvSpPr txBox="1">
          <a:spLocks noChangeArrowheads="1"/>
        </xdr:cNvSpPr>
      </xdr:nvSpPr>
      <xdr:spPr bwMode="auto">
        <a:xfrm>
          <a:off x="161924" y="104776"/>
          <a:ext cx="5638801"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161925</xdr:rowOff>
    </xdr:to>
    <xdr:grpSp>
      <xdr:nvGrpSpPr>
        <xdr:cNvPr id="3" name="Groupe 2">
          <a:extLst>
            <a:ext uri="{FF2B5EF4-FFF2-40B4-BE49-F238E27FC236}">
              <a16:creationId xmlns:a16="http://schemas.microsoft.com/office/drawing/2014/main" id="{4894F8A3-44EF-45DD-A72A-99A4CB60ED71}"/>
            </a:ext>
          </a:extLst>
        </xdr:cNvPr>
        <xdr:cNvGrpSpPr/>
      </xdr:nvGrpSpPr>
      <xdr:grpSpPr>
        <a:xfrm>
          <a:off x="8343901" y="381000"/>
          <a:ext cx="2952749" cy="2066925"/>
          <a:chOff x="6448426" y="381000"/>
          <a:chExt cx="2952749" cy="2066925"/>
        </a:xfrm>
      </xdr:grpSpPr>
      <xdr:graphicFrame macro="">
        <xdr:nvGraphicFramePr>
          <xdr:cNvPr id="4" name="Graphique 3">
            <a:extLst>
              <a:ext uri="{FF2B5EF4-FFF2-40B4-BE49-F238E27FC236}">
                <a16:creationId xmlns:a16="http://schemas.microsoft.com/office/drawing/2014/main" id="{68D6C85E-F285-4805-AA89-8E2F3BB539F0}"/>
              </a:ext>
            </a:extLst>
          </xdr:cNvPr>
          <xdr:cNvGraphicFramePr/>
        </xdr:nvGraphicFramePr>
        <xdr:xfrm>
          <a:off x="6448426" y="381000"/>
          <a:ext cx="2952749" cy="20669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ADAF158E-2AAC-4250-BCA8-E519EE642A1E}"/>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a:t>
            </a:r>
          </a:p>
        </xdr:txBody>
      </xdr:sp>
    </xdr:grpSp>
    <xdr:clientData/>
  </xdr:twoCellAnchor>
  <xdr:twoCellAnchor>
    <xdr:from>
      <xdr:col>9</xdr:col>
      <xdr:colOff>1</xdr:colOff>
      <xdr:row>13</xdr:row>
      <xdr:rowOff>19050</xdr:rowOff>
    </xdr:from>
    <xdr:to>
      <xdr:col>13</xdr:col>
      <xdr:colOff>514350</xdr:colOff>
      <xdr:row>23</xdr:row>
      <xdr:rowOff>180975</xdr:rowOff>
    </xdr:to>
    <xdr:grpSp>
      <xdr:nvGrpSpPr>
        <xdr:cNvPr id="7" name="Groupe 6">
          <a:extLst>
            <a:ext uri="{FF2B5EF4-FFF2-40B4-BE49-F238E27FC236}">
              <a16:creationId xmlns:a16="http://schemas.microsoft.com/office/drawing/2014/main" id="{A9CB560D-DF8B-4414-8022-35EA55F9DA8F}"/>
            </a:ext>
          </a:extLst>
        </xdr:cNvPr>
        <xdr:cNvGrpSpPr/>
      </xdr:nvGrpSpPr>
      <xdr:grpSpPr>
        <a:xfrm>
          <a:off x="8353426" y="2495550"/>
          <a:ext cx="2952749" cy="2066925"/>
          <a:chOff x="6448426" y="381000"/>
          <a:chExt cx="2952749" cy="2066925"/>
        </a:xfrm>
      </xdr:grpSpPr>
      <xdr:graphicFrame macro="">
        <xdr:nvGraphicFramePr>
          <xdr:cNvPr id="8" name="Graphique 7">
            <a:extLst>
              <a:ext uri="{FF2B5EF4-FFF2-40B4-BE49-F238E27FC236}">
                <a16:creationId xmlns:a16="http://schemas.microsoft.com/office/drawing/2014/main" id="{5AF64014-15A1-429E-AC50-A4345D7912A7}"/>
              </a:ext>
            </a:extLst>
          </xdr:cNvPr>
          <xdr:cNvGraphicFramePr/>
        </xdr:nvGraphicFramePr>
        <xdr:xfrm>
          <a:off x="6448426" y="381000"/>
          <a:ext cx="2952749" cy="20669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ZoneTexte 8">
            <a:extLst>
              <a:ext uri="{FF2B5EF4-FFF2-40B4-BE49-F238E27FC236}">
                <a16:creationId xmlns:a16="http://schemas.microsoft.com/office/drawing/2014/main" id="{627780F8-45C5-441F-B9A8-103CD697B7F3}"/>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9</a:t>
            </a:r>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0.01914</cdr:y>
    </cdr:from>
    <cdr:to>
      <cdr:x>1</cdr:x>
      <cdr:y>0.311</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0" y="38101"/>
          <a:ext cx="2952749" cy="581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rgbClr val="000000"/>
              </a:solidFill>
              <a:latin typeface="+mn-lt"/>
            </a:rPr>
            <a:t>Diagramme de Venn, WaSt chez les filles âgées de 6-59 mois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mn-lt"/>
            </a:rPr>
            <a:t>Nom du camp/Zone d'enqu</a:t>
          </a:r>
          <a:r>
            <a:rPr lang="en-GB" sz="1050" b="1" i="0" u="none" strike="noStrike" baseline="0">
              <a:solidFill>
                <a:schemeClr val="accent1"/>
              </a:solidFill>
              <a:latin typeface="+mn-lt"/>
              <a:cs typeface="Arial" panose="020B0604020202020204" pitchFamily="34" charset="0"/>
            </a:rPr>
            <a:t>ête</a:t>
          </a:r>
          <a:r>
            <a:rPr lang="en-GB" sz="1050" b="1" i="0" u="none" strike="noStrike" baseline="0">
              <a:solidFill>
                <a:schemeClr val="accent1"/>
              </a:solidFill>
              <a:latin typeface="+mn-lt"/>
            </a:rPr>
            <a:t>, Pays</a:t>
          </a:r>
        </a:p>
        <a:p xmlns:a="http://schemas.openxmlformats.org/drawingml/2006/main">
          <a:endParaRPr lang="en-GB" sz="1100"/>
        </a:p>
      </cdr:txBody>
    </cdr:sp>
  </cdr:relSizeAnchor>
  <cdr:relSizeAnchor xmlns:cdr="http://schemas.openxmlformats.org/drawingml/2006/chartDrawing">
    <cdr:from>
      <cdr:x>0.01935</cdr:x>
      <cdr:y>0.86124</cdr:y>
    </cdr:from>
    <cdr:to>
      <cdr:x>0.41613</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57149" y="1780118"/>
          <a:ext cx="1171575" cy="247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Emaciation (n=13)</a:t>
          </a:r>
        </a:p>
      </cdr:txBody>
    </cdr:sp>
  </cdr:relSizeAnchor>
  <cdr:relSizeAnchor xmlns:cdr="http://schemas.openxmlformats.org/drawingml/2006/chartDrawing">
    <cdr:from>
      <cdr:x>0.0258</cdr:x>
      <cdr:y>0.30622</cdr:y>
    </cdr:from>
    <cdr:to>
      <cdr:x>1</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76193" y="632933"/>
          <a:ext cx="2876556" cy="1407617"/>
          <a:chOff x="76193" y="533395"/>
          <a:chExt cx="2876556" cy="1431928"/>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7"/>
            <a:ext cx="2457455" cy="423786"/>
            <a:chOff x="495294" y="1541538"/>
            <a:chExt cx="2457455"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247773" y="1727193"/>
              <a:ext cx="170497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Retard</a:t>
              </a:r>
              <a:r>
                <a:rPr lang="en-GB" sz="1050" baseline="0"/>
                <a:t> de croissance</a:t>
              </a:r>
              <a:r>
                <a:rPr lang="en-GB" sz="1050"/>
                <a:t> (n=28)</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76193" y="533395"/>
            <a:ext cx="2562236" cy="1181097"/>
            <a:chOff x="76193" y="533395"/>
            <a:chExt cx="2562236"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25</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10</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76193" y="533398"/>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N=230</a:t>
              </a:r>
            </a:p>
          </cdr:txBody>
        </cdr:sp>
      </cdr:grpSp>
    </cdr:grpSp>
  </cdr:relSizeAnchor>
</c:userShapes>
</file>

<file path=xl/drawings/drawing2.xml><?xml version="1.0" encoding="utf-8"?>
<xdr:wsDr xmlns:xdr="http://schemas.openxmlformats.org/drawingml/2006/spreadsheetDrawing" xmlns:a="http://schemas.openxmlformats.org/drawingml/2006/main">
  <xdr:twoCellAnchor>
    <xdr:from>
      <xdr:col>7</xdr:col>
      <xdr:colOff>361950</xdr:colOff>
      <xdr:row>0</xdr:row>
      <xdr:rowOff>142875</xdr:rowOff>
    </xdr:from>
    <xdr:to>
      <xdr:col>18</xdr:col>
      <xdr:colOff>533400</xdr:colOff>
      <xdr:row>23</xdr:row>
      <xdr:rowOff>0</xdr:rowOff>
    </xdr:to>
    <xdr:graphicFrame macro="">
      <xdr:nvGraphicFramePr>
        <xdr:cNvPr id="4097" name="Chart 1">
          <a:extLst>
            <a:ext uri="{FF2B5EF4-FFF2-40B4-BE49-F238E27FC236}">
              <a16:creationId xmlns:a16="http://schemas.microsoft.com/office/drawing/2014/main"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47625</xdr:rowOff>
    </xdr:from>
    <xdr:to>
      <xdr:col>5</xdr:col>
      <xdr:colOff>476250</xdr:colOff>
      <xdr:row>8</xdr:row>
      <xdr:rowOff>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7150" y="47625"/>
          <a:ext cx="4467225" cy="1476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pie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0.01914</cdr:y>
    </cdr:from>
    <cdr:to>
      <cdr:x>1</cdr:x>
      <cdr:y>0.311</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0" y="38101"/>
          <a:ext cx="2952749" cy="581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rgbClr val="000000"/>
              </a:solidFill>
              <a:latin typeface="+mn-lt"/>
            </a:rPr>
            <a:t>Diagramme de Venn, WaSt chez les gar</a:t>
          </a:r>
          <a:r>
            <a:rPr lang="en-GB" sz="1050" b="1" i="0" u="none" strike="noStrike" baseline="0">
              <a:solidFill>
                <a:srgbClr val="000000"/>
              </a:solidFill>
              <a:latin typeface="+mn-lt"/>
              <a:cs typeface="Arial" panose="020B0604020202020204" pitchFamily="34" charset="0"/>
            </a:rPr>
            <a:t>ç</a:t>
          </a:r>
          <a:r>
            <a:rPr lang="en-GB" sz="1050" b="1" i="0" u="none" strike="noStrike" baseline="0">
              <a:solidFill>
                <a:srgbClr val="000000"/>
              </a:solidFill>
              <a:latin typeface="+mn-lt"/>
            </a:rPr>
            <a:t>ons âgés de 6-59 mois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mn-lt"/>
            </a:rPr>
            <a:t>Nom du camp/Zone d'enqu</a:t>
          </a:r>
          <a:r>
            <a:rPr lang="en-GB" sz="1050" b="1" i="0" u="none" strike="noStrike" baseline="0">
              <a:solidFill>
                <a:schemeClr val="accent1"/>
              </a:solidFill>
              <a:latin typeface="+mn-lt"/>
              <a:cs typeface="Arial" panose="020B0604020202020204" pitchFamily="34" charset="0"/>
            </a:rPr>
            <a:t>ête</a:t>
          </a:r>
          <a:r>
            <a:rPr lang="en-GB" sz="1050" b="1" i="0" u="none" strike="noStrike" baseline="0">
              <a:solidFill>
                <a:schemeClr val="accent1"/>
              </a:solidFill>
              <a:latin typeface="+mn-lt"/>
            </a:rPr>
            <a:t>, Pays</a:t>
          </a:r>
        </a:p>
        <a:p xmlns:a="http://schemas.openxmlformats.org/drawingml/2006/main">
          <a:endParaRPr lang="en-GB" sz="1100"/>
        </a:p>
      </cdr:txBody>
    </cdr:sp>
  </cdr:relSizeAnchor>
  <cdr:relSizeAnchor xmlns:cdr="http://schemas.openxmlformats.org/drawingml/2006/chartDrawing">
    <cdr:from>
      <cdr:x>0.01613</cdr:x>
      <cdr:y>0.86124</cdr:y>
    </cdr:from>
    <cdr:to>
      <cdr:x>0.43226</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47623" y="1780118"/>
          <a:ext cx="1228725" cy="247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Emaciation (n=17)</a:t>
          </a:r>
        </a:p>
      </cdr:txBody>
    </cdr:sp>
  </cdr:relSizeAnchor>
  <cdr:relSizeAnchor xmlns:cdr="http://schemas.openxmlformats.org/drawingml/2006/chartDrawing">
    <cdr:from>
      <cdr:x>0.0258</cdr:x>
      <cdr:y>0.30622</cdr:y>
    </cdr:from>
    <cdr:to>
      <cdr:x>0.97204</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76181" y="632934"/>
          <a:ext cx="2794009" cy="1407617"/>
          <a:chOff x="76193" y="533395"/>
          <a:chExt cx="2793997" cy="1431928"/>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7"/>
            <a:ext cx="2374896" cy="423786"/>
            <a:chOff x="495294" y="1541538"/>
            <a:chExt cx="2374896"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162056" y="1727193"/>
              <a:ext cx="1708134"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Retard de croissance (n=40)</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76193" y="533395"/>
            <a:ext cx="2562236" cy="1181097"/>
            <a:chOff x="76193" y="533395"/>
            <a:chExt cx="2562236"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31</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8</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76193" y="533398"/>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N=253</a:t>
              </a:r>
            </a:p>
          </cdr:txBody>
        </cdr:sp>
      </cdr:grpSp>
    </cdr:grpSp>
  </cdr:relSizeAnchor>
</c:userShapes>
</file>

<file path=xl/drawings/drawing21.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2" name="Text Box 5">
          <a:extLst>
            <a:ext uri="{FF2B5EF4-FFF2-40B4-BE49-F238E27FC236}">
              <a16:creationId xmlns:a16="http://schemas.microsoft.com/office/drawing/2014/main" id="{5AC79CC6-A416-4F50-9EC0-4AA5BFB0743D}"/>
            </a:ext>
          </a:extLst>
        </xdr:cNvPr>
        <xdr:cNvSpPr txBox="1">
          <a:spLocks noChangeArrowheads="1"/>
        </xdr:cNvSpPr>
      </xdr:nvSpPr>
      <xdr:spPr bwMode="auto">
        <a:xfrm>
          <a:off x="161924" y="104776"/>
          <a:ext cx="7534276"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161925</xdr:rowOff>
    </xdr:to>
    <xdr:grpSp>
      <xdr:nvGrpSpPr>
        <xdr:cNvPr id="3" name="Groupe 2">
          <a:extLst>
            <a:ext uri="{FF2B5EF4-FFF2-40B4-BE49-F238E27FC236}">
              <a16:creationId xmlns:a16="http://schemas.microsoft.com/office/drawing/2014/main" id="{5BE923BC-56B9-4435-BF41-701BF6FE2A52}"/>
            </a:ext>
          </a:extLst>
        </xdr:cNvPr>
        <xdr:cNvGrpSpPr/>
      </xdr:nvGrpSpPr>
      <xdr:grpSpPr>
        <a:xfrm>
          <a:off x="8343901" y="381000"/>
          <a:ext cx="2952749" cy="2066925"/>
          <a:chOff x="6448426" y="381000"/>
          <a:chExt cx="2952749" cy="2066925"/>
        </a:xfrm>
      </xdr:grpSpPr>
      <xdr:graphicFrame macro="">
        <xdr:nvGraphicFramePr>
          <xdr:cNvPr id="4" name="Graphique 3">
            <a:extLst>
              <a:ext uri="{FF2B5EF4-FFF2-40B4-BE49-F238E27FC236}">
                <a16:creationId xmlns:a16="http://schemas.microsoft.com/office/drawing/2014/main" id="{1B16AF90-F89D-4122-B77D-EA318803F14C}"/>
              </a:ext>
            </a:extLst>
          </xdr:cNvPr>
          <xdr:cNvGraphicFramePr/>
        </xdr:nvGraphicFramePr>
        <xdr:xfrm>
          <a:off x="6448426" y="381000"/>
          <a:ext cx="2952749" cy="20669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472C82B9-EBC7-4CC2-8392-C93B725F453B}"/>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7</a:t>
            </a:r>
          </a:p>
        </xdr:txBody>
      </xdr:sp>
    </xdr:grpSp>
    <xdr:clientData/>
  </xdr:twoCellAnchor>
  <xdr:twoCellAnchor>
    <xdr:from>
      <xdr:col>9</xdr:col>
      <xdr:colOff>1</xdr:colOff>
      <xdr:row>13</xdr:row>
      <xdr:rowOff>19050</xdr:rowOff>
    </xdr:from>
    <xdr:to>
      <xdr:col>13</xdr:col>
      <xdr:colOff>514350</xdr:colOff>
      <xdr:row>23</xdr:row>
      <xdr:rowOff>180975</xdr:rowOff>
    </xdr:to>
    <xdr:grpSp>
      <xdr:nvGrpSpPr>
        <xdr:cNvPr id="6" name="Groupe 5">
          <a:extLst>
            <a:ext uri="{FF2B5EF4-FFF2-40B4-BE49-F238E27FC236}">
              <a16:creationId xmlns:a16="http://schemas.microsoft.com/office/drawing/2014/main" id="{2F91CAF8-0E3A-415F-A88E-F7480A324B03}"/>
            </a:ext>
          </a:extLst>
        </xdr:cNvPr>
        <xdr:cNvGrpSpPr/>
      </xdr:nvGrpSpPr>
      <xdr:grpSpPr>
        <a:xfrm>
          <a:off x="8353426" y="2495550"/>
          <a:ext cx="2952749" cy="2066925"/>
          <a:chOff x="6448426" y="381000"/>
          <a:chExt cx="2952749" cy="2066925"/>
        </a:xfrm>
      </xdr:grpSpPr>
      <xdr:graphicFrame macro="">
        <xdr:nvGraphicFramePr>
          <xdr:cNvPr id="7" name="Graphique 6">
            <a:extLst>
              <a:ext uri="{FF2B5EF4-FFF2-40B4-BE49-F238E27FC236}">
                <a16:creationId xmlns:a16="http://schemas.microsoft.com/office/drawing/2014/main" id="{63529C43-7C23-451D-AE2C-8F8712491CDE}"/>
              </a:ext>
            </a:extLst>
          </xdr:cNvPr>
          <xdr:cNvGraphicFramePr/>
        </xdr:nvGraphicFramePr>
        <xdr:xfrm>
          <a:off x="6448426" y="381000"/>
          <a:ext cx="2952749" cy="20669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ZoneTexte 7">
            <a:extLst>
              <a:ext uri="{FF2B5EF4-FFF2-40B4-BE49-F238E27FC236}">
                <a16:creationId xmlns:a16="http://schemas.microsoft.com/office/drawing/2014/main" id="{B8F7696B-6B83-4252-A4D2-84AC0840C917}"/>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5</a:t>
            </a:r>
          </a:p>
        </xdr:txBody>
      </xdr:sp>
    </xdr:grpSp>
    <xdr:clientData/>
  </xdr:twoCellAnchor>
</xdr:wsDr>
</file>

<file path=xl/drawings/drawing22.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0.01914</cdr:y>
    </cdr:from>
    <cdr:to>
      <cdr:x>1</cdr:x>
      <cdr:y>0.311</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0" y="38101"/>
          <a:ext cx="2952749" cy="581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rgbClr val="000000"/>
              </a:solidFill>
              <a:latin typeface="+mn-lt"/>
            </a:rPr>
            <a:t>Diagramme de Venn, WaSt chez les enfants âgés de 6-23 mois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mn-lt"/>
            </a:rPr>
            <a:t>Nom du camp/Zone d'enqu</a:t>
          </a:r>
          <a:r>
            <a:rPr lang="en-GB" sz="1050" b="1" i="0" u="none" strike="noStrike" baseline="0">
              <a:solidFill>
                <a:schemeClr val="accent1"/>
              </a:solidFill>
              <a:latin typeface="+mn-lt"/>
              <a:cs typeface="Arial" panose="020B0604020202020204" pitchFamily="34" charset="0"/>
            </a:rPr>
            <a:t>ête</a:t>
          </a:r>
          <a:r>
            <a:rPr lang="en-GB" sz="1050" b="1" i="0" u="none" strike="noStrike" baseline="0">
              <a:solidFill>
                <a:schemeClr val="accent1"/>
              </a:solidFill>
              <a:latin typeface="+mn-lt"/>
            </a:rPr>
            <a:t>, Pays</a:t>
          </a:r>
        </a:p>
        <a:p xmlns:a="http://schemas.openxmlformats.org/drawingml/2006/main">
          <a:endParaRPr lang="en-GB" sz="1100"/>
        </a:p>
      </cdr:txBody>
    </cdr:sp>
  </cdr:relSizeAnchor>
  <cdr:relSizeAnchor xmlns:cdr="http://schemas.openxmlformats.org/drawingml/2006/chartDrawing">
    <cdr:from>
      <cdr:x>0.01935</cdr:x>
      <cdr:y>0.86124</cdr:y>
    </cdr:from>
    <cdr:to>
      <cdr:x>0.41613</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57149" y="1780118"/>
          <a:ext cx="1171575" cy="247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Emaciation (n=12)</a:t>
          </a:r>
        </a:p>
      </cdr:txBody>
    </cdr:sp>
  </cdr:relSizeAnchor>
  <cdr:relSizeAnchor xmlns:cdr="http://schemas.openxmlformats.org/drawingml/2006/chartDrawing">
    <cdr:from>
      <cdr:x>0.0258</cdr:x>
      <cdr:y>0.30622</cdr:y>
    </cdr:from>
    <cdr:to>
      <cdr:x>1</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76181" y="632934"/>
          <a:ext cx="2876568" cy="1407617"/>
          <a:chOff x="76193" y="533395"/>
          <a:chExt cx="2876556" cy="1431928"/>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7"/>
            <a:ext cx="2457455" cy="423786"/>
            <a:chOff x="495294" y="1541538"/>
            <a:chExt cx="2457455"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247773" y="1727193"/>
              <a:ext cx="170497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Retard</a:t>
              </a:r>
              <a:r>
                <a:rPr lang="en-GB" sz="1050" baseline="0"/>
                <a:t> de croissance</a:t>
              </a:r>
              <a:r>
                <a:rPr lang="en-GB" sz="1050"/>
                <a:t> (n=23)</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76193" y="533395"/>
            <a:ext cx="2562236" cy="1181097"/>
            <a:chOff x="76193" y="533395"/>
            <a:chExt cx="2562236"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16</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5</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76193" y="533398"/>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N=173</a:t>
              </a:r>
            </a:p>
          </cdr:txBody>
        </cdr:sp>
      </cdr:grpSp>
    </cdr:grpSp>
  </cdr:relSizeAnchor>
</c:userShapes>
</file>

<file path=xl/drawings/drawing23.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0.01914</cdr:y>
    </cdr:from>
    <cdr:to>
      <cdr:x>1</cdr:x>
      <cdr:y>0.311</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0" y="38101"/>
          <a:ext cx="2952749" cy="581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rgbClr val="000000"/>
              </a:solidFill>
              <a:latin typeface="+mn-lt"/>
            </a:rPr>
            <a:t>Diagramme de Venn, WaSt chez les enfants âgés de 24-59 mois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mn-lt"/>
            </a:rPr>
            <a:t>Nom du camp/Zone d'enqu</a:t>
          </a:r>
          <a:r>
            <a:rPr lang="en-GB" sz="1050" b="1" i="0" u="none" strike="noStrike" baseline="0">
              <a:solidFill>
                <a:schemeClr val="accent1"/>
              </a:solidFill>
              <a:latin typeface="+mn-lt"/>
              <a:cs typeface="Arial" panose="020B0604020202020204" pitchFamily="34" charset="0"/>
            </a:rPr>
            <a:t>ête</a:t>
          </a:r>
          <a:r>
            <a:rPr lang="en-GB" sz="1050" b="1" i="0" u="none" strike="noStrike" baseline="0">
              <a:solidFill>
                <a:schemeClr val="accent1"/>
              </a:solidFill>
              <a:latin typeface="+mn-lt"/>
            </a:rPr>
            <a:t>, Pays</a:t>
          </a:r>
        </a:p>
        <a:p xmlns:a="http://schemas.openxmlformats.org/drawingml/2006/main">
          <a:endParaRPr lang="en-GB" sz="1100"/>
        </a:p>
      </cdr:txBody>
    </cdr:sp>
  </cdr:relSizeAnchor>
  <cdr:relSizeAnchor xmlns:cdr="http://schemas.openxmlformats.org/drawingml/2006/chartDrawing">
    <cdr:from>
      <cdr:x>0.01613</cdr:x>
      <cdr:y>0.86124</cdr:y>
    </cdr:from>
    <cdr:to>
      <cdr:x>0.43226</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47623" y="1780118"/>
          <a:ext cx="1228725" cy="247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Emaciation (n=30)</a:t>
          </a:r>
        </a:p>
      </cdr:txBody>
    </cdr:sp>
  </cdr:relSizeAnchor>
  <cdr:relSizeAnchor xmlns:cdr="http://schemas.openxmlformats.org/drawingml/2006/chartDrawing">
    <cdr:from>
      <cdr:x>0.0258</cdr:x>
      <cdr:y>0.30622</cdr:y>
    </cdr:from>
    <cdr:to>
      <cdr:x>0.97204</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76181" y="632934"/>
          <a:ext cx="2794009" cy="1407617"/>
          <a:chOff x="76193" y="533395"/>
          <a:chExt cx="2793997" cy="1431928"/>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7"/>
            <a:ext cx="2374896" cy="423786"/>
            <a:chOff x="495294" y="1541538"/>
            <a:chExt cx="2374896"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162056" y="1727193"/>
              <a:ext cx="1708134"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Retard de croissance (n=45)</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76193" y="533395"/>
            <a:ext cx="2562236" cy="1181097"/>
            <a:chOff x="76193" y="533395"/>
            <a:chExt cx="2562236"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40</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25</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76193" y="533398"/>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N=310</a:t>
              </a:r>
            </a:p>
          </cdr:txBody>
        </cdr:sp>
      </cdr:grpSp>
    </cdr:grpSp>
  </cdr:relSizeAnchor>
</c:userShapes>
</file>

<file path=xl/drawings/drawing24.xml><?xml version="1.0" encoding="utf-8"?>
<xdr:wsDr xmlns:xdr="http://schemas.openxmlformats.org/drawingml/2006/spreadsheetDrawing" xmlns:a="http://schemas.openxmlformats.org/drawingml/2006/main">
  <xdr:twoCellAnchor>
    <xdr:from>
      <xdr:col>7</xdr:col>
      <xdr:colOff>161925</xdr:colOff>
      <xdr:row>0</xdr:row>
      <xdr:rowOff>19050</xdr:rowOff>
    </xdr:from>
    <xdr:to>
      <xdr:col>17</xdr:col>
      <xdr:colOff>476250</xdr:colOff>
      <xdr:row>25</xdr:row>
      <xdr:rowOff>85725</xdr:rowOff>
    </xdr:to>
    <xdr:graphicFrame macro="">
      <xdr:nvGraphicFramePr>
        <xdr:cNvPr id="30721" name="Chart 3">
          <a:extLst>
            <a:ext uri="{FF2B5EF4-FFF2-40B4-BE49-F238E27FC236}">
              <a16:creationId xmlns:a16="http://schemas.microsoft.com/office/drawing/2014/main" id="{00000000-0008-0000-0E00-000001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9526</xdr:rowOff>
    </xdr:from>
    <xdr:to>
      <xdr:col>7</xdr:col>
      <xdr:colOff>85725</xdr:colOff>
      <xdr:row>13</xdr:row>
      <xdr:rowOff>123826</xdr:rowOff>
    </xdr:to>
    <xdr:sp macro="" textlink="">
      <xdr:nvSpPr>
        <xdr:cNvPr id="15362" name="Text Box 5">
          <a:extLst>
            <a:ext uri="{FF2B5EF4-FFF2-40B4-BE49-F238E27FC236}">
              <a16:creationId xmlns:a16="http://schemas.microsoft.com/office/drawing/2014/main" id="{00000000-0008-0000-0E00-0000023C0000}"/>
            </a:ext>
          </a:extLst>
        </xdr:cNvPr>
        <xdr:cNvSpPr txBox="1">
          <a:spLocks noChangeArrowheads="1"/>
        </xdr:cNvSpPr>
      </xdr:nvSpPr>
      <xdr:spPr bwMode="auto">
        <a:xfrm>
          <a:off x="76200" y="200026"/>
          <a:ext cx="6276975" cy="24003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161925</xdr:colOff>
      <xdr:row>0</xdr:row>
      <xdr:rowOff>171450</xdr:rowOff>
    </xdr:from>
    <xdr:to>
      <xdr:col>17</xdr:col>
      <xdr:colOff>476250</xdr:colOff>
      <xdr:row>26</xdr:row>
      <xdr:rowOff>133350</xdr:rowOff>
    </xdr:to>
    <xdr:graphicFrame macro="">
      <xdr:nvGraphicFramePr>
        <xdr:cNvPr id="2" name="Chart 3">
          <a:extLst>
            <a:ext uri="{FF2B5EF4-FFF2-40B4-BE49-F238E27FC236}">
              <a16:creationId xmlns:a16="http://schemas.microsoft.com/office/drawing/2014/main" id="{A47A4F3D-5F6D-41E7-BE73-1487E8F6F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9525</xdr:rowOff>
    </xdr:from>
    <xdr:to>
      <xdr:col>7</xdr:col>
      <xdr:colOff>85725</xdr:colOff>
      <xdr:row>18</xdr:row>
      <xdr:rowOff>38100</xdr:rowOff>
    </xdr:to>
    <xdr:sp macro="" textlink="">
      <xdr:nvSpPr>
        <xdr:cNvPr id="3" name="Text Box 5">
          <a:extLst>
            <a:ext uri="{FF2B5EF4-FFF2-40B4-BE49-F238E27FC236}">
              <a16:creationId xmlns:a16="http://schemas.microsoft.com/office/drawing/2014/main" id="{BFA11A32-52D0-4EA7-9E7A-92336E7A50FF}"/>
            </a:ext>
          </a:extLst>
        </xdr:cNvPr>
        <xdr:cNvSpPr txBox="1">
          <a:spLocks noChangeArrowheads="1"/>
        </xdr:cNvSpPr>
      </xdr:nvSpPr>
      <xdr:spPr bwMode="auto">
        <a:xfrm>
          <a:off x="76200" y="200025"/>
          <a:ext cx="6276975" cy="32670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6C8A81B6-1B28-45D1-B938-71DB7D91DF36}"/>
            </a:ext>
          </a:extLst>
        </xdr:cNvPr>
        <xdr:cNvSpPr txBox="1">
          <a:spLocks noChangeArrowheads="1"/>
        </xdr:cNvSpPr>
      </xdr:nvSpPr>
      <xdr:spPr bwMode="auto">
        <a:xfrm>
          <a:off x="190500" y="47625"/>
          <a:ext cx="485775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14</xdr:col>
      <xdr:colOff>171449</xdr:colOff>
      <xdr:row>0</xdr:row>
      <xdr:rowOff>142874</xdr:rowOff>
    </xdr:from>
    <xdr:to>
      <xdr:col>26</xdr:col>
      <xdr:colOff>371475</xdr:colOff>
      <xdr:row>24</xdr:row>
      <xdr:rowOff>38099</xdr:rowOff>
    </xdr:to>
    <xdr:graphicFrame macro="">
      <xdr:nvGraphicFramePr>
        <xdr:cNvPr id="3" name="Graphique 1">
          <a:extLst>
            <a:ext uri="{FF2B5EF4-FFF2-40B4-BE49-F238E27FC236}">
              <a16:creationId xmlns:a16="http://schemas.microsoft.com/office/drawing/2014/main" id="{EDCA45CB-6E63-48D2-91D1-1C1CFA35A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0.05855</cdr:x>
      <cdr:y>0.02188</cdr:y>
    </cdr:from>
    <cdr:to>
      <cdr:x>0.97304</cdr:x>
      <cdr:y>0.13958</cdr:y>
    </cdr:to>
    <cdr:sp macro="" textlink="">
      <cdr:nvSpPr>
        <cdr:cNvPr id="2" name="TextBox 1"/>
        <cdr:cNvSpPr txBox="1"/>
      </cdr:nvSpPr>
      <cdr:spPr>
        <a:xfrm xmlns:a="http://schemas.openxmlformats.org/drawingml/2006/main">
          <a:off x="440016" y="100035"/>
          <a:ext cx="6872600" cy="538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t>Prévalence des indicateurs-clés ANJE</a:t>
          </a:r>
        </a:p>
        <a:p xmlns:a="http://schemas.openxmlformats.org/drawingml/2006/main">
          <a:pPr algn="ctr"/>
          <a:r>
            <a:rPr lang="fr-FR" sz="1400" b="1">
              <a:solidFill>
                <a:schemeClr val="accent1"/>
              </a:solidFill>
            </a:rPr>
            <a:t>Nom du camp/de la zone d'enquête, Pays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6</xdr:col>
      <xdr:colOff>352425</xdr:colOff>
      <xdr:row>14</xdr:row>
      <xdr:rowOff>133350</xdr:rowOff>
    </xdr:to>
    <xdr:sp macro="" textlink="">
      <xdr:nvSpPr>
        <xdr:cNvPr id="2" name="Text Box 2">
          <a:extLst>
            <a:ext uri="{FF2B5EF4-FFF2-40B4-BE49-F238E27FC236}">
              <a16:creationId xmlns:a16="http://schemas.microsoft.com/office/drawing/2014/main" id="{C7DEA8E1-48A7-4C65-9463-74377C293D60}"/>
            </a:ext>
          </a:extLst>
        </xdr:cNvPr>
        <xdr:cNvSpPr txBox="1">
          <a:spLocks noChangeArrowheads="1"/>
        </xdr:cNvSpPr>
      </xdr:nvSpPr>
      <xdr:spPr bwMode="auto">
        <a:xfrm>
          <a:off x="190500" y="47625"/>
          <a:ext cx="4829175"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7</xdr:col>
      <xdr:colOff>95249</xdr:colOff>
      <xdr:row>0</xdr:row>
      <xdr:rowOff>180974</xdr:rowOff>
    </xdr:from>
    <xdr:to>
      <xdr:col>18</xdr:col>
      <xdr:colOff>85724</xdr:colOff>
      <xdr:row>20</xdr:row>
      <xdr:rowOff>285749</xdr:rowOff>
    </xdr:to>
    <xdr:graphicFrame macro="">
      <xdr:nvGraphicFramePr>
        <xdr:cNvPr id="3" name="Graphique 2">
          <a:extLst>
            <a:ext uri="{FF2B5EF4-FFF2-40B4-BE49-F238E27FC236}">
              <a16:creationId xmlns:a16="http://schemas.microsoft.com/office/drawing/2014/main" id="{EBF35E60-D62E-4186-9AEB-045BA4DEB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8</xdr:col>
      <xdr:colOff>28575</xdr:colOff>
      <xdr:row>14</xdr:row>
      <xdr:rowOff>133350</xdr:rowOff>
    </xdr:to>
    <xdr:sp macro="" textlink="">
      <xdr:nvSpPr>
        <xdr:cNvPr id="2" name="Text Box 2">
          <a:extLst>
            <a:ext uri="{FF2B5EF4-FFF2-40B4-BE49-F238E27FC236}">
              <a16:creationId xmlns:a16="http://schemas.microsoft.com/office/drawing/2014/main" id="{A4272579-E049-47EC-BB9C-A85E8C931832}"/>
            </a:ext>
          </a:extLst>
        </xdr:cNvPr>
        <xdr:cNvSpPr txBox="1">
          <a:spLocks noChangeArrowheads="1"/>
        </xdr:cNvSpPr>
      </xdr:nvSpPr>
      <xdr:spPr bwMode="auto">
        <a:xfrm>
          <a:off x="190500" y="47625"/>
          <a:ext cx="6048375"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323849</xdr:colOff>
      <xdr:row>2</xdr:row>
      <xdr:rowOff>114299</xdr:rowOff>
    </xdr:from>
    <xdr:to>
      <xdr:col>18</xdr:col>
      <xdr:colOff>504824</xdr:colOff>
      <xdr:row>21</xdr:row>
      <xdr:rowOff>219074</xdr:rowOff>
    </xdr:to>
    <xdr:graphicFrame macro="">
      <xdr:nvGraphicFramePr>
        <xdr:cNvPr id="3" name="Graphique 2">
          <a:extLst>
            <a:ext uri="{FF2B5EF4-FFF2-40B4-BE49-F238E27FC236}">
              <a16:creationId xmlns:a16="http://schemas.microsoft.com/office/drawing/2014/main" id="{9030BCFA-02AC-4EA0-84A0-E9D67359A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new admissions per month for moderate acute (MAM) and severe acute malnutrition (SAM)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304800</xdr:colOff>
      <xdr:row>12</xdr:row>
      <xdr:rowOff>38100</xdr:rowOff>
    </xdr:from>
    <xdr:to>
      <xdr:col>14</xdr:col>
      <xdr:colOff>514350</xdr:colOff>
      <xdr:row>34</xdr:row>
      <xdr:rowOff>114300</xdr:rowOff>
    </xdr:to>
    <xdr:graphicFrame macro="">
      <xdr:nvGraphicFramePr>
        <xdr:cNvPr id="6146" name="Chart 4">
          <a:extLst>
            <a:ext uri="{FF2B5EF4-FFF2-40B4-BE49-F238E27FC236}">
              <a16:creationId xmlns:a16="http://schemas.microsoft.com/office/drawing/2014/main" id="{00000000-0008-0000-0200-00000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180975</xdr:colOff>
      <xdr:row>3</xdr:row>
      <xdr:rowOff>9525</xdr:rowOff>
    </xdr:from>
    <xdr:to>
      <xdr:col>17</xdr:col>
      <xdr:colOff>361950</xdr:colOff>
      <xdr:row>23</xdr:row>
      <xdr:rowOff>180975</xdr:rowOff>
    </xdr:to>
    <xdr:graphicFrame macro="">
      <xdr:nvGraphicFramePr>
        <xdr:cNvPr id="45057" name="Chart 5">
          <a:extLst>
            <a:ext uri="{FF2B5EF4-FFF2-40B4-BE49-F238E27FC236}">
              <a16:creationId xmlns:a16="http://schemas.microsoft.com/office/drawing/2014/main" id="{00000000-0008-0000-1500-000001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7</xdr:row>
      <xdr:rowOff>171450</xdr:rowOff>
    </xdr:from>
    <xdr:to>
      <xdr:col>5</xdr:col>
      <xdr:colOff>428625</xdr:colOff>
      <xdr:row>15</xdr:row>
      <xdr:rowOff>123825</xdr:rowOff>
    </xdr:to>
    <xdr:sp macro="" textlink="">
      <xdr:nvSpPr>
        <xdr:cNvPr id="40962" name="Text Box 2">
          <a:extLst>
            <a:ext uri="{FF2B5EF4-FFF2-40B4-BE49-F238E27FC236}">
              <a16:creationId xmlns:a16="http://schemas.microsoft.com/office/drawing/2014/main" id="{00000000-0008-0000-1500-000002A00000}"/>
            </a:ext>
          </a:extLst>
        </xdr:cNvPr>
        <xdr:cNvSpPr txBox="1">
          <a:spLocks noChangeArrowheads="1"/>
        </xdr:cNvSpPr>
      </xdr:nvSpPr>
      <xdr:spPr bwMode="auto">
        <a:xfrm>
          <a:off x="9525" y="1543050"/>
          <a:ext cx="5305425" cy="1476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pie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161925</xdr:colOff>
      <xdr:row>0</xdr:row>
      <xdr:rowOff>171450</xdr:rowOff>
    </xdr:from>
    <xdr:to>
      <xdr:col>17</xdr:col>
      <xdr:colOff>476250</xdr:colOff>
      <xdr:row>26</xdr:row>
      <xdr:rowOff>133350</xdr:rowOff>
    </xdr:to>
    <xdr:graphicFrame macro="">
      <xdr:nvGraphicFramePr>
        <xdr:cNvPr id="2" name="Chart 3">
          <a:extLst>
            <a:ext uri="{FF2B5EF4-FFF2-40B4-BE49-F238E27FC236}">
              <a16:creationId xmlns:a16="http://schemas.microsoft.com/office/drawing/2014/main" id="{7C497A6E-2B56-4E31-89A4-34B041ECC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9525</xdr:rowOff>
    </xdr:from>
    <xdr:to>
      <xdr:col>7</xdr:col>
      <xdr:colOff>85725</xdr:colOff>
      <xdr:row>18</xdr:row>
      <xdr:rowOff>38100</xdr:rowOff>
    </xdr:to>
    <xdr:sp macro="" textlink="">
      <xdr:nvSpPr>
        <xdr:cNvPr id="3" name="Text Box 5">
          <a:extLst>
            <a:ext uri="{FF2B5EF4-FFF2-40B4-BE49-F238E27FC236}">
              <a16:creationId xmlns:a16="http://schemas.microsoft.com/office/drawing/2014/main" id="{2EAA0105-F693-41AE-831C-A7D1D76CBDFB}"/>
            </a:ext>
          </a:extLst>
        </xdr:cNvPr>
        <xdr:cNvSpPr txBox="1">
          <a:spLocks noChangeArrowheads="1"/>
        </xdr:cNvSpPr>
      </xdr:nvSpPr>
      <xdr:spPr bwMode="auto">
        <a:xfrm>
          <a:off x="76200" y="200025"/>
          <a:ext cx="6276975" cy="32670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361950</xdr:colOff>
      <xdr:row>2</xdr:row>
      <xdr:rowOff>104775</xdr:rowOff>
    </xdr:from>
    <xdr:to>
      <xdr:col>18</xdr:col>
      <xdr:colOff>333375</xdr:colOff>
      <xdr:row>23</xdr:row>
      <xdr:rowOff>104775</xdr:rowOff>
    </xdr:to>
    <xdr:graphicFrame macro="">
      <xdr:nvGraphicFramePr>
        <xdr:cNvPr id="1025" name="Chart 2">
          <a:extLst>
            <a:ext uri="{FF2B5EF4-FFF2-40B4-BE49-F238E27FC236}">
              <a16:creationId xmlns:a16="http://schemas.microsoft.com/office/drawing/2014/main" id="{00000000-0008-0000-16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9525</xdr:rowOff>
    </xdr:from>
    <xdr:to>
      <xdr:col>6</xdr:col>
      <xdr:colOff>571500</xdr:colOff>
      <xdr:row>10</xdr:row>
      <xdr:rowOff>66675</xdr:rowOff>
    </xdr:to>
    <xdr:sp macro="" textlink="">
      <xdr:nvSpPr>
        <xdr:cNvPr id="30722" name="Text Box 5">
          <a:extLst>
            <a:ext uri="{FF2B5EF4-FFF2-40B4-BE49-F238E27FC236}">
              <a16:creationId xmlns:a16="http://schemas.microsoft.com/office/drawing/2014/main" id="{00000000-0008-0000-1600-000002780000}"/>
            </a:ext>
          </a:extLst>
        </xdr:cNvPr>
        <xdr:cNvSpPr txBox="1">
          <a:spLocks noChangeArrowheads="1"/>
        </xdr:cNvSpPr>
      </xdr:nvSpPr>
      <xdr:spPr bwMode="auto">
        <a:xfrm>
          <a:off x="428625" y="171450"/>
          <a:ext cx="6286500"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the percentage (%) of mosquito net utilisation by the different population groups (all, under &lt;5's and pregnant women).</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28575</xdr:colOff>
      <xdr:row>16</xdr:row>
      <xdr:rowOff>9525</xdr:rowOff>
    </xdr:from>
    <xdr:to>
      <xdr:col>21</xdr:col>
      <xdr:colOff>542925</xdr:colOff>
      <xdr:row>40</xdr:row>
      <xdr:rowOff>76200</xdr:rowOff>
    </xdr:to>
    <xdr:graphicFrame macro="">
      <xdr:nvGraphicFramePr>
        <xdr:cNvPr id="48129" name="Chart 1">
          <a:extLst>
            <a:ext uri="{FF2B5EF4-FFF2-40B4-BE49-F238E27FC236}">
              <a16:creationId xmlns:a16="http://schemas.microsoft.com/office/drawing/2014/main" id="{00000000-0008-0000-1700-000001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0</xdr:row>
      <xdr:rowOff>85725</xdr:rowOff>
    </xdr:from>
    <xdr:to>
      <xdr:col>21</xdr:col>
      <xdr:colOff>523874</xdr:colOff>
      <xdr:row>15</xdr:row>
      <xdr:rowOff>95250</xdr:rowOff>
    </xdr:to>
    <xdr:sp macro="" textlink="">
      <xdr:nvSpPr>
        <xdr:cNvPr id="3" name="Text Box 4">
          <a:extLst>
            <a:ext uri="{FF2B5EF4-FFF2-40B4-BE49-F238E27FC236}">
              <a16:creationId xmlns:a16="http://schemas.microsoft.com/office/drawing/2014/main" id="{00000000-0008-0000-1700-000003000000}"/>
            </a:ext>
          </a:extLst>
        </xdr:cNvPr>
        <xdr:cNvSpPr txBox="1">
          <a:spLocks noChangeArrowheads="1"/>
        </xdr:cNvSpPr>
      </xdr:nvSpPr>
      <xdr:spPr bwMode="auto">
        <a:xfrm>
          <a:off x="19049" y="85725"/>
          <a:ext cx="15459075" cy="28670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r>
            <a:rPr lang="en-GB" sz="1100" b="1" i="1">
              <a:effectLst/>
              <a:latin typeface="+mn-lt"/>
              <a:ea typeface="+mn-ea"/>
              <a:cs typeface="+mn-cs"/>
            </a:rPr>
            <a:t>How to use:</a:t>
          </a:r>
          <a:endParaRPr lang="en-US" sz="1100">
            <a:effectLst/>
            <a:latin typeface="+mn-lt"/>
            <a:ea typeface="+mn-ea"/>
            <a:cs typeface="+mn-cs"/>
          </a:endParaRPr>
        </a:p>
        <a:p>
          <a:r>
            <a:rPr lang="en-GB" sz="1100">
              <a:effectLst/>
              <a:latin typeface="+mn-lt"/>
              <a:ea typeface="+mn-ea"/>
              <a:cs typeface="+mn-cs"/>
            </a:rPr>
            <a:t>To make the line chart shown on the right insert your data in the </a:t>
          </a:r>
          <a:r>
            <a:rPr lang="en-GB" sz="1100" b="1">
              <a:solidFill>
                <a:srgbClr val="0000FF"/>
              </a:solidFill>
              <a:effectLst/>
              <a:latin typeface="+mn-lt"/>
              <a:ea typeface="+mn-ea"/>
              <a:cs typeface="+mn-cs"/>
            </a:rPr>
            <a:t>blue cells</a:t>
          </a:r>
          <a:r>
            <a:rPr lang="en-GB" sz="1100">
              <a:solidFill>
                <a:srgbClr val="0000FF"/>
              </a:solidFill>
              <a:effectLst/>
              <a:latin typeface="+mn-lt"/>
              <a:ea typeface="+mn-ea"/>
              <a:cs typeface="+mn-cs"/>
            </a:rPr>
            <a:t> </a:t>
          </a:r>
          <a:r>
            <a:rPr lang="en-GB" sz="1100">
              <a:effectLst/>
              <a:latin typeface="+mn-lt"/>
              <a:ea typeface="+mn-ea"/>
              <a:cs typeface="+mn-cs"/>
            </a:rPr>
            <a:t>below. Do not delete or enter data in the yellow cells.  Enter the date of the survey and the anaemia prevalence and confidence intervals (CI) of the survey estimates for Hb &lt; 11g/dl and Hb &lt; 10g/dl for children 6-59, 6-23 and 24-59 months old. The CI should be calculated to take into account cluster sampling when this has been used. </a:t>
          </a:r>
        </a:p>
        <a:p>
          <a:endParaRPr lang="en-US" sz="1100">
            <a:effectLst/>
            <a:latin typeface="+mn-lt"/>
            <a:ea typeface="+mn-ea"/>
            <a:cs typeface="+mn-cs"/>
          </a:endParaRPr>
        </a:p>
        <a:p>
          <a:r>
            <a:rPr lang="en-GB" sz="1100">
              <a:effectLst/>
              <a:latin typeface="+mn-lt"/>
              <a:ea typeface="+mn-ea"/>
              <a:cs typeface="+mn-cs"/>
            </a:rPr>
            <a:t>If you have more or less surveys to include, you will need to change the data source for the chart. To do this, right click on the graph and you will then see the option select data. In the left hand box called 'Legend Entries (Series)', select Hb &lt; 11 g/dl and then click on the Edit button. Do not change the series name, but click on the series value box - at this point the selected data in the table will be highlighted. You need to follow the example and select the data that is relevant to your context i.e. more or less data cells. It is important to make sure that you also select an empty cell under the tables 6-59 and 6-23 and this is the trick that makes the three separate graphs! Do the same procedure for the &lt;10g/dl. </a:t>
          </a:r>
          <a:r>
            <a:rPr lang="en-GB" sz="1100" b="1">
              <a:effectLst/>
              <a:latin typeface="+mn-lt"/>
              <a:ea typeface="+mn-ea"/>
              <a:cs typeface="+mn-cs"/>
            </a:rPr>
            <a:t>TIP</a:t>
          </a:r>
          <a:r>
            <a:rPr lang="en-GB" sz="1100">
              <a:effectLst/>
              <a:latin typeface="+mn-lt"/>
              <a:ea typeface="+mn-ea"/>
              <a:cs typeface="+mn-cs"/>
            </a:rPr>
            <a:t> use control and your mouse to select the data you need.</a:t>
          </a:r>
        </a:p>
        <a:p>
          <a:endParaRPr lang="en-US" sz="1100">
            <a:effectLst/>
            <a:latin typeface="+mn-lt"/>
            <a:ea typeface="+mn-ea"/>
            <a:cs typeface="+mn-cs"/>
          </a:endParaRPr>
        </a:p>
        <a:p>
          <a:r>
            <a:rPr lang="en-GB" sz="1100">
              <a:effectLst/>
              <a:latin typeface="+mn-lt"/>
              <a:ea typeface="+mn-ea"/>
              <a:cs typeface="+mn-cs"/>
            </a:rPr>
            <a:t>To change the Confidence interval lines you need to follow these instructions very carefully. Click anywhere on the graph - this will activate the green box at the top of the excel sheet called 'Chart Tools'. Choose the 'Layout tab'. Towards the right of the choices you will see the option of 'Error bars' - select this option.  Right at the bottom you will see the option 'More Error Bars Options' - click here. This will allow you to format the error bars for each of the lines &lt;11 g/dl and &lt; 10g/dl. Click on Hb &lt; 11g/dl and choose OK. At the bottom of the 'Format Error Bars’ box you will need to choose the 'Custom Error Amount'. Now click on the 'Specify Value’ box. You will see the data highlighted in the data tables.</a:t>
          </a:r>
        </a:p>
        <a:p>
          <a:endParaRPr lang="en-US" sz="1100">
            <a:effectLst/>
            <a:latin typeface="+mn-lt"/>
            <a:ea typeface="+mn-ea"/>
            <a:cs typeface="+mn-cs"/>
          </a:endParaRPr>
        </a:p>
        <a:p>
          <a:r>
            <a:rPr lang="en-GB" sz="1100">
              <a:effectLst/>
              <a:latin typeface="+mn-lt"/>
              <a:ea typeface="+mn-ea"/>
              <a:cs typeface="+mn-cs"/>
            </a:rPr>
            <a:t>Using the 'Custom Error bars’ box, first click 'Positive Error value’ box and select the data you need from the data tables in the lines 'Error bar minus &lt; 11/dl'. It is important that you select an additional cell at the end of the data for the categories 6-59 and 6-23 but NOT for 24-59. This ensures that the CIs will work on your 3 graphs. Repeat this last process for the 'Negative Error Value' using the data in the 'Error bar plus &lt;11g'/dl' in the data table.</a:t>
          </a:r>
        </a:p>
        <a:p>
          <a:endParaRPr lang="en-US" sz="1100">
            <a:effectLst/>
            <a:latin typeface="+mn-lt"/>
            <a:ea typeface="+mn-ea"/>
            <a:cs typeface="+mn-cs"/>
          </a:endParaRPr>
        </a:p>
        <a:p>
          <a:r>
            <a:rPr lang="en-GB" sz="1100">
              <a:effectLst/>
              <a:latin typeface="+mn-lt"/>
              <a:ea typeface="+mn-ea"/>
              <a:cs typeface="+mn-cs"/>
            </a:rPr>
            <a:t>Do the same thing for the Error bars for the &lt; 10g/dl. After the data has been entered you can edit the graph title and copy and paste the graph into your report.  </a:t>
          </a:r>
          <a:endParaRPr lang="en-US"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104775</xdr:colOff>
      <xdr:row>1</xdr:row>
      <xdr:rowOff>9525</xdr:rowOff>
    </xdr:from>
    <xdr:to>
      <xdr:col>22</xdr:col>
      <xdr:colOff>76200</xdr:colOff>
      <xdr:row>26</xdr:row>
      <xdr:rowOff>19050</xdr:rowOff>
    </xdr:to>
    <xdr:graphicFrame macro="">
      <xdr:nvGraphicFramePr>
        <xdr:cNvPr id="2" name="Chart 2">
          <a:extLst>
            <a:ext uri="{FF2B5EF4-FFF2-40B4-BE49-F238E27FC236}">
              <a16:creationId xmlns:a16="http://schemas.microsoft.com/office/drawing/2014/main" id="{F07F0354-A009-4C6E-A336-6BA4BCDC5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10</xdr:col>
      <xdr:colOff>590550</xdr:colOff>
      <xdr:row>12</xdr:row>
      <xdr:rowOff>66675</xdr:rowOff>
    </xdr:to>
    <xdr:sp macro="" textlink="">
      <xdr:nvSpPr>
        <xdr:cNvPr id="3" name="Text Box 5">
          <a:extLst>
            <a:ext uri="{FF2B5EF4-FFF2-40B4-BE49-F238E27FC236}">
              <a16:creationId xmlns:a16="http://schemas.microsoft.com/office/drawing/2014/main" id="{AC649064-03ED-4D13-825A-8BB36E9645A7}"/>
            </a:ext>
          </a:extLst>
        </xdr:cNvPr>
        <xdr:cNvSpPr txBox="1">
          <a:spLocks noChangeArrowheads="1"/>
        </xdr:cNvSpPr>
      </xdr:nvSpPr>
      <xdr:spPr bwMode="auto">
        <a:xfrm>
          <a:off x="438150" y="28575"/>
          <a:ext cx="6848475" cy="1981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population pyramid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proportion (%) of different categories of age.</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104775</xdr:colOff>
      <xdr:row>1</xdr:row>
      <xdr:rowOff>9525</xdr:rowOff>
    </xdr:from>
    <xdr:to>
      <xdr:col>22</xdr:col>
      <xdr:colOff>76200</xdr:colOff>
      <xdr:row>25</xdr:row>
      <xdr:rowOff>0</xdr:rowOff>
    </xdr:to>
    <xdr:graphicFrame macro="">
      <xdr:nvGraphicFramePr>
        <xdr:cNvPr id="8193" name="Chart 2">
          <a:extLst>
            <a:ext uri="{FF2B5EF4-FFF2-40B4-BE49-F238E27FC236}">
              <a16:creationId xmlns:a16="http://schemas.microsoft.com/office/drawing/2014/main" id="{00000000-0008-0000-03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10</xdr:col>
      <xdr:colOff>590550</xdr:colOff>
      <xdr:row>12</xdr:row>
      <xdr:rowOff>66675</xdr:rowOff>
    </xdr:to>
    <xdr:sp macro="" textlink="">
      <xdr:nvSpPr>
        <xdr:cNvPr id="1026" name="Text Box 5">
          <a:extLst>
            <a:ext uri="{FF2B5EF4-FFF2-40B4-BE49-F238E27FC236}">
              <a16:creationId xmlns:a16="http://schemas.microsoft.com/office/drawing/2014/main" id="{00000000-0008-0000-0300-000002040000}"/>
            </a:ext>
          </a:extLst>
        </xdr:cNvPr>
        <xdr:cNvSpPr txBox="1">
          <a:spLocks noChangeArrowheads="1"/>
        </xdr:cNvSpPr>
      </xdr:nvSpPr>
      <xdr:spPr bwMode="auto">
        <a:xfrm>
          <a:off x="438150" y="28575"/>
          <a:ext cx="6848475" cy="1981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prevalence (%) of different categories of anaemia and confidence intervals for Total Anaemia (Hb&lt;11g/dL).</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13</xdr:row>
      <xdr:rowOff>133350</xdr:rowOff>
    </xdr:from>
    <xdr:to>
      <xdr:col>19</xdr:col>
      <xdr:colOff>390525</xdr:colOff>
      <xdr:row>37</xdr:row>
      <xdr:rowOff>0</xdr:rowOff>
    </xdr:to>
    <xdr:graphicFrame macro="">
      <xdr:nvGraphicFramePr>
        <xdr:cNvPr id="10241" name="Chart 3">
          <a:extLst>
            <a:ext uri="{FF2B5EF4-FFF2-40B4-BE49-F238E27FC236}">
              <a16:creationId xmlns:a16="http://schemas.microsoft.com/office/drawing/2014/main" id="{00000000-0008-0000-04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0</xdr:row>
      <xdr:rowOff>85725</xdr:rowOff>
    </xdr:from>
    <xdr:to>
      <xdr:col>7</xdr:col>
      <xdr:colOff>581024</xdr:colOff>
      <xdr:row>12</xdr:row>
      <xdr:rowOff>171450</xdr:rowOff>
    </xdr:to>
    <xdr:sp macro="" textlink="">
      <xdr:nvSpPr>
        <xdr:cNvPr id="10242" name="Text Box 4">
          <a:extLst>
            <a:ext uri="{FF2B5EF4-FFF2-40B4-BE49-F238E27FC236}">
              <a16:creationId xmlns:a16="http://schemas.microsoft.com/office/drawing/2014/main" id="{00000000-0008-0000-0400-000002280000}"/>
            </a:ext>
          </a:extLst>
        </xdr:cNvPr>
        <xdr:cNvSpPr txBox="1">
          <a:spLocks noChangeArrowheads="1"/>
        </xdr:cNvSpPr>
      </xdr:nvSpPr>
      <xdr:spPr bwMode="auto">
        <a:xfrm>
          <a:off x="19049" y="85725"/>
          <a:ext cx="5915025" cy="2371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0000FF"/>
              </a:solidFill>
              <a:latin typeface="Calibri"/>
            </a:rPr>
            <a:t>blue cells</a:t>
          </a:r>
          <a:r>
            <a:rPr lang="en-GB" sz="1100" b="0" i="0" u="none" strike="noStrike" baseline="0">
              <a:solidFill>
                <a:srgbClr val="0000FF"/>
              </a:solidFill>
              <a:latin typeface="Calibri"/>
            </a:rPr>
            <a:t> </a:t>
          </a:r>
          <a:r>
            <a:rPr lang="en-GB" sz="1100" b="0" i="0" u="none" strike="noStrike" baseline="0">
              <a:solidFill>
                <a:srgbClr val="000000"/>
              </a:solidFill>
              <a:latin typeface="Calibri"/>
            </a:rPr>
            <a:t>below. Do not delete or enter data in the yellow cells.  Enter the date of the survey and the anaemia prevalence and confidence intervals (CI) of the survey estimates for Hb &lt; 11g/dL and Hb &lt; 10g/dL for children 6-59 months old. The CI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342900</xdr:colOff>
      <xdr:row>3</xdr:row>
      <xdr:rowOff>123825</xdr:rowOff>
    </xdr:from>
    <xdr:to>
      <xdr:col>21</xdr:col>
      <xdr:colOff>381000</xdr:colOff>
      <xdr:row>24</xdr:row>
      <xdr:rowOff>0</xdr:rowOff>
    </xdr:to>
    <xdr:graphicFrame macro="">
      <xdr:nvGraphicFramePr>
        <xdr:cNvPr id="12289" name="Chart 3">
          <a:extLst>
            <a:ext uri="{FF2B5EF4-FFF2-40B4-BE49-F238E27FC236}">
              <a16:creationId xmlns:a16="http://schemas.microsoft.com/office/drawing/2014/main" id="{00000000-0008-0000-05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9526</xdr:rowOff>
    </xdr:from>
    <xdr:to>
      <xdr:col>11</xdr:col>
      <xdr:colOff>0</xdr:colOff>
      <xdr:row>12</xdr:row>
      <xdr:rowOff>47626</xdr:rowOff>
    </xdr:to>
    <xdr:sp macro="" textlink="">
      <xdr:nvSpPr>
        <xdr:cNvPr id="5122" name="Text Box 4">
          <a:extLst>
            <a:ext uri="{FF2B5EF4-FFF2-40B4-BE49-F238E27FC236}">
              <a16:creationId xmlns:a16="http://schemas.microsoft.com/office/drawing/2014/main" id="{00000000-0008-0000-0500-000002140000}"/>
            </a:ext>
          </a:extLst>
        </xdr:cNvPr>
        <xdr:cNvSpPr txBox="1">
          <a:spLocks noChangeArrowheads="1"/>
        </xdr:cNvSpPr>
      </xdr:nvSpPr>
      <xdr:spPr bwMode="auto">
        <a:xfrm>
          <a:off x="409575" y="200026"/>
          <a:ext cx="6477000" cy="21336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mean haemoglobin and 95% confidence intervals (CI) of the survey estimate. The CIs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each of the lines in the graph and you will then see the data highlighted in the data table. With your mouse, drag the boxes so that they cover the data and dates that you want to include into the graph. The graph should change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276225</xdr:colOff>
      <xdr:row>2</xdr:row>
      <xdr:rowOff>28575</xdr:rowOff>
    </xdr:from>
    <xdr:to>
      <xdr:col>17</xdr:col>
      <xdr:colOff>314325</xdr:colOff>
      <xdr:row>27</xdr:row>
      <xdr:rowOff>66675</xdr:rowOff>
    </xdr:to>
    <xdr:graphicFrame macro="">
      <xdr:nvGraphicFramePr>
        <xdr:cNvPr id="14337" name="Chart 3">
          <a:extLst>
            <a:ext uri="{FF2B5EF4-FFF2-40B4-BE49-F238E27FC236}">
              <a16:creationId xmlns:a16="http://schemas.microsoft.com/office/drawing/2014/main" id="{00000000-0008-0000-0600-000001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133350</xdr:rowOff>
    </xdr:from>
    <xdr:to>
      <xdr:col>7</xdr:col>
      <xdr:colOff>19050</xdr:colOff>
      <xdr:row>18</xdr:row>
      <xdr:rowOff>152400</xdr:rowOff>
    </xdr:to>
    <xdr:sp macro="" textlink="">
      <xdr:nvSpPr>
        <xdr:cNvPr id="14338" name="Text Box 4">
          <a:extLst>
            <a:ext uri="{FF2B5EF4-FFF2-40B4-BE49-F238E27FC236}">
              <a16:creationId xmlns:a16="http://schemas.microsoft.com/office/drawing/2014/main" id="{00000000-0008-0000-0600-000002380000}"/>
            </a:ext>
          </a:extLst>
        </xdr:cNvPr>
        <xdr:cNvSpPr txBox="1">
          <a:spLocks noChangeArrowheads="1"/>
        </xdr:cNvSpPr>
      </xdr:nvSpPr>
      <xdr:spPr bwMode="auto">
        <a:xfrm>
          <a:off x="409575" y="133350"/>
          <a:ext cx="4467225" cy="29337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mean haemoglobin and standard deviation (SD) of the survey estimate and the sample size for anaemia. The confidence intervals will be automatically generated on the graphs (note that the CIs are not given in Epi Info when using SRS / simple frequencies).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'Select Data...' from the chart menu.</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a:p>
          <a:pPr algn="l" rtl="0">
            <a:defRPr sz="1000"/>
          </a:pPr>
          <a:endParaRPr lang="en-GB" sz="1100" b="0" i="0" u="none" strike="noStrike" baseline="0">
            <a:solidFill>
              <a:srgbClr val="000000"/>
            </a:solidFill>
            <a:latin typeface="Calibri"/>
          </a:endParaRPr>
        </a:p>
        <a:p>
          <a:pPr algn="l" rtl="0">
            <a:defRPr sz="1000"/>
          </a:pPr>
          <a:r>
            <a:rPr lang="en-GB" sz="1000" b="0" i="0" u="none" strike="noStrike" baseline="0">
              <a:solidFill>
                <a:srgbClr val="000000"/>
              </a:solidFill>
              <a:latin typeface="Calibri"/>
            </a:rPr>
            <a:t>NB: Please ignore the #DIV/0! in the yellow columns where there is no data in the blue cells. When you plug in your data, the calculations will be automatically done.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180975</xdr:colOff>
      <xdr:row>1</xdr:row>
      <xdr:rowOff>85725</xdr:rowOff>
    </xdr:from>
    <xdr:to>
      <xdr:col>22</xdr:col>
      <xdr:colOff>152400</xdr:colOff>
      <xdr:row>25</xdr:row>
      <xdr:rowOff>85725</xdr:rowOff>
    </xdr:to>
    <xdr:graphicFrame macro="">
      <xdr:nvGraphicFramePr>
        <xdr:cNvPr id="16385" name="Chart 2">
          <a:extLst>
            <a:ext uri="{FF2B5EF4-FFF2-40B4-BE49-F238E27FC236}">
              <a16:creationId xmlns:a16="http://schemas.microsoft.com/office/drawing/2014/main" id="{00000000-0008-0000-0700-00000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11</xdr:col>
      <xdr:colOff>0</xdr:colOff>
      <xdr:row>13</xdr:row>
      <xdr:rowOff>152400</xdr:rowOff>
    </xdr:to>
    <xdr:sp macro="" textlink="">
      <xdr:nvSpPr>
        <xdr:cNvPr id="14338" name="Text Box 5">
          <a:extLst>
            <a:ext uri="{FF2B5EF4-FFF2-40B4-BE49-F238E27FC236}">
              <a16:creationId xmlns:a16="http://schemas.microsoft.com/office/drawing/2014/main" id="{00000000-0008-0000-0700-000002380000}"/>
            </a:ext>
          </a:extLst>
        </xdr:cNvPr>
        <xdr:cNvSpPr txBox="1">
          <a:spLocks noChangeArrowheads="1"/>
        </xdr:cNvSpPr>
      </xdr:nvSpPr>
      <xdr:spPr bwMode="auto">
        <a:xfrm>
          <a:off x="438150" y="28575"/>
          <a:ext cx="6572250" cy="22288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0066CC"/>
              </a:solidFill>
              <a:latin typeface="Calibri"/>
            </a:rPr>
            <a:t>blue cells</a:t>
          </a:r>
          <a:r>
            <a:rPr lang="en-GB" sz="1100" b="0" i="0" u="none" strike="noStrike" baseline="0">
              <a:solidFill>
                <a:srgbClr val="0066CC"/>
              </a:solidFill>
              <a:latin typeface="Calibri"/>
            </a:rPr>
            <a:t> </a:t>
          </a:r>
          <a:r>
            <a:rPr lang="en-GB" sz="1100" b="0" i="0" u="none" strike="noStrike" baseline="0">
              <a:solidFill>
                <a:srgbClr val="000000"/>
              </a:solidFill>
              <a:latin typeface="Calibri"/>
            </a:rPr>
            <a:t>below . Do not delete or enter data in the yellow cells.  Enter the date of the survey and the prevalence (%) of different categories of anaemia and confidence intervals for Total Anaemia (Hb&lt;12g/dL).</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accent3"/>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D32"/>
  <sheetViews>
    <sheetView topLeftCell="A13" workbookViewId="0">
      <selection activeCell="C34" sqref="C34"/>
    </sheetView>
  </sheetViews>
  <sheetFormatPr baseColWidth="10" defaultColWidth="9.140625" defaultRowHeight="12.75" x14ac:dyDescent="0.2"/>
  <cols>
    <col min="2" max="2" width="14.7109375" customWidth="1"/>
    <col min="3" max="3" width="21.85546875" customWidth="1"/>
    <col min="4" max="4" width="19.28515625" customWidth="1"/>
  </cols>
  <sheetData>
    <row r="14" spans="1:4" ht="15" customHeight="1" x14ac:dyDescent="0.25">
      <c r="A14" s="42"/>
      <c r="B14" s="162" t="s">
        <v>107</v>
      </c>
      <c r="C14" s="162"/>
      <c r="D14" s="162"/>
    </row>
    <row r="15" spans="1:4" ht="15" x14ac:dyDescent="0.25">
      <c r="A15" s="26" t="s">
        <v>104</v>
      </c>
      <c r="B15" s="26" t="s">
        <v>93</v>
      </c>
      <c r="C15" s="26" t="s">
        <v>105</v>
      </c>
      <c r="D15" s="26" t="s">
        <v>106</v>
      </c>
    </row>
    <row r="16" spans="1:4" ht="15" x14ac:dyDescent="0.25">
      <c r="A16" s="45">
        <v>2017</v>
      </c>
      <c r="B16" s="141" t="s">
        <v>108</v>
      </c>
      <c r="C16" s="20">
        <v>0.3455723542116631</v>
      </c>
      <c r="D16" s="20">
        <v>0.84530853761622993</v>
      </c>
    </row>
    <row r="17" spans="1:4" ht="15" x14ac:dyDescent="0.25">
      <c r="A17" s="45"/>
      <c r="B17" s="141" t="s">
        <v>109</v>
      </c>
      <c r="C17" s="20">
        <v>8.620689655172413E-2</v>
      </c>
      <c r="D17" s="20">
        <v>0.55473372781065089</v>
      </c>
    </row>
    <row r="18" spans="1:4" ht="15" x14ac:dyDescent="0.25">
      <c r="A18" s="45"/>
      <c r="B18" s="141" t="s">
        <v>110</v>
      </c>
      <c r="C18" s="20">
        <v>0.43055196762249204</v>
      </c>
      <c r="D18" s="20">
        <v>0.43308791684711995</v>
      </c>
    </row>
    <row r="19" spans="1:4" ht="15" x14ac:dyDescent="0.25">
      <c r="A19" s="45"/>
      <c r="B19" s="141" t="s">
        <v>111</v>
      </c>
      <c r="C19" s="20">
        <v>0.51572975760701389</v>
      </c>
      <c r="D19" s="20">
        <v>0.43878894251864853</v>
      </c>
    </row>
    <row r="20" spans="1:4" ht="15" x14ac:dyDescent="0.25">
      <c r="A20" s="45"/>
      <c r="B20" s="141" t="s">
        <v>112</v>
      </c>
      <c r="C20" s="20">
        <v>0.34367213678151043</v>
      </c>
      <c r="D20" s="20">
        <v>0.22261798753339268</v>
      </c>
    </row>
    <row r="21" spans="1:4" ht="15" x14ac:dyDescent="0.25">
      <c r="A21" s="45"/>
      <c r="B21" s="141" t="s">
        <v>113</v>
      </c>
      <c r="C21" s="20">
        <v>0.34343607795998965</v>
      </c>
      <c r="D21" s="20">
        <v>0</v>
      </c>
    </row>
    <row r="22" spans="1:4" ht="15" x14ac:dyDescent="0.25">
      <c r="A22" s="45"/>
      <c r="B22" s="141" t="s">
        <v>115</v>
      </c>
      <c r="C22" s="20">
        <v>0.25687130747495507</v>
      </c>
      <c r="D22" s="20">
        <v>0.22862368541380887</v>
      </c>
    </row>
    <row r="23" spans="1:4" ht="15" x14ac:dyDescent="0.25">
      <c r="A23" s="45"/>
      <c r="B23" s="141" t="s">
        <v>116</v>
      </c>
      <c r="C23" s="20">
        <v>0.25647601949217746</v>
      </c>
      <c r="D23" s="20">
        <v>0</v>
      </c>
    </row>
    <row r="24" spans="1:4" ht="15" x14ac:dyDescent="0.25">
      <c r="A24" s="45"/>
      <c r="B24" s="141" t="s">
        <v>117</v>
      </c>
      <c r="C24" s="20">
        <v>0</v>
      </c>
      <c r="D24" s="20">
        <v>0.47203209818267639</v>
      </c>
    </row>
    <row r="25" spans="1:4" ht="15" x14ac:dyDescent="0.25">
      <c r="A25" s="45"/>
      <c r="B25" s="141" t="s">
        <v>118</v>
      </c>
      <c r="C25" s="20">
        <v>0.41953347877160596</v>
      </c>
      <c r="D25" s="20">
        <v>0</v>
      </c>
    </row>
    <row r="26" spans="1:4" ht="15" x14ac:dyDescent="0.25">
      <c r="A26" s="45">
        <v>2018</v>
      </c>
      <c r="B26" s="141" t="s">
        <v>119</v>
      </c>
      <c r="C26" s="20">
        <v>0</v>
      </c>
      <c r="D26" s="20">
        <v>0</v>
      </c>
    </row>
    <row r="27" spans="1:4" ht="15" x14ac:dyDescent="0.25">
      <c r="A27" s="20"/>
      <c r="B27" s="141" t="s">
        <v>114</v>
      </c>
      <c r="C27" s="20">
        <v>0.57570523891767422</v>
      </c>
      <c r="D27" s="20">
        <v>0.4222081486172683</v>
      </c>
    </row>
    <row r="28" spans="1:4" ht="15" x14ac:dyDescent="0.25">
      <c r="A28" s="20"/>
      <c r="B28" s="141" t="s">
        <v>108</v>
      </c>
      <c r="C28" s="20">
        <v>0.24673081667900321</v>
      </c>
      <c r="D28" s="20">
        <v>0.4222081486172683</v>
      </c>
    </row>
    <row r="29" spans="1:4" ht="15" x14ac:dyDescent="0.25">
      <c r="A29" s="20"/>
      <c r="B29" s="141" t="s">
        <v>109</v>
      </c>
      <c r="C29" s="20">
        <v>0.16541229013315689</v>
      </c>
      <c r="D29" s="20">
        <v>0.2105263157894737</v>
      </c>
    </row>
    <row r="30" spans="1:4" x14ac:dyDescent="0.2">
      <c r="A30" s="42"/>
      <c r="B30" s="43"/>
      <c r="C30" s="43"/>
      <c r="D30" s="44"/>
    </row>
    <row r="31" spans="1:4" ht="15" customHeight="1" x14ac:dyDescent="0.25">
      <c r="A31" s="163" t="s">
        <v>124</v>
      </c>
      <c r="B31" s="163"/>
      <c r="C31" s="163"/>
      <c r="D31" s="163"/>
    </row>
    <row r="32" spans="1:4" x14ac:dyDescent="0.2">
      <c r="A32" s="42"/>
      <c r="B32" s="42"/>
      <c r="C32" s="42"/>
      <c r="D32" s="42"/>
    </row>
  </sheetData>
  <mergeCells count="2">
    <mergeCell ref="B14:D14"/>
    <mergeCell ref="A31:D31"/>
  </mergeCells>
  <phoneticPr fontId="0" type="noConversion"/>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K24"/>
  <sheetViews>
    <sheetView topLeftCell="E4" workbookViewId="0">
      <selection activeCell="K20" sqref="K20"/>
    </sheetView>
  </sheetViews>
  <sheetFormatPr baseColWidth="10" defaultColWidth="9.140625" defaultRowHeight="15" x14ac:dyDescent="0.25"/>
  <cols>
    <col min="1" max="1" width="5.85546875" style="28" customWidth="1"/>
    <col min="2" max="2" width="23.42578125" style="28" customWidth="1"/>
    <col min="3" max="4" width="9.140625" style="28"/>
    <col min="5" max="5" width="8.5703125" style="28" customWidth="1"/>
    <col min="6" max="16384" width="9.140625" style="28"/>
  </cols>
  <sheetData>
    <row r="4" spans="2:7" x14ac:dyDescent="0.25">
      <c r="C4" s="27"/>
      <c r="D4" s="27"/>
      <c r="E4" s="27"/>
    </row>
    <row r="5" spans="2:7" x14ac:dyDescent="0.25">
      <c r="C5" s="27"/>
      <c r="D5" s="27"/>
      <c r="E5" s="27"/>
    </row>
    <row r="7" spans="2:7" x14ac:dyDescent="0.25">
      <c r="G7" s="27"/>
    </row>
    <row r="16" spans="2:7" ht="18.75" x14ac:dyDescent="0.3">
      <c r="B16" s="85" t="s">
        <v>62</v>
      </c>
    </row>
    <row r="18" spans="2:11" x14ac:dyDescent="0.25">
      <c r="B18" s="16"/>
      <c r="C18" s="15" t="s">
        <v>36</v>
      </c>
      <c r="D18" s="16"/>
      <c r="E18" s="16"/>
      <c r="F18" s="16"/>
      <c r="G18" s="16"/>
      <c r="H18" s="30"/>
      <c r="I18" s="30"/>
      <c r="J18" s="30"/>
      <c r="K18" s="30"/>
    </row>
    <row r="19" spans="2:11" x14ac:dyDescent="0.25">
      <c r="B19" s="15" t="s">
        <v>37</v>
      </c>
      <c r="C19" s="127">
        <v>42005</v>
      </c>
      <c r="D19" s="127">
        <v>42370</v>
      </c>
      <c r="E19" s="127">
        <v>42767</v>
      </c>
      <c r="F19" s="127">
        <v>43101</v>
      </c>
      <c r="G19" s="17"/>
      <c r="H19" s="79"/>
      <c r="I19" s="79"/>
      <c r="J19" s="79"/>
      <c r="K19" s="79"/>
    </row>
    <row r="20" spans="2:11" x14ac:dyDescent="0.25">
      <c r="B20" s="16" t="s">
        <v>65</v>
      </c>
      <c r="C20" s="20">
        <v>12.8</v>
      </c>
      <c r="D20" s="20">
        <v>12.8</v>
      </c>
      <c r="E20" s="20">
        <v>12.7</v>
      </c>
      <c r="F20" s="20">
        <v>13</v>
      </c>
      <c r="G20" s="20"/>
      <c r="H20" s="33"/>
      <c r="I20" s="33"/>
      <c r="J20" s="33"/>
      <c r="K20" s="33"/>
    </row>
    <row r="21" spans="2:11" x14ac:dyDescent="0.25">
      <c r="B21" s="144" t="s">
        <v>128</v>
      </c>
      <c r="C21" s="20">
        <v>12.6</v>
      </c>
      <c r="D21" s="20">
        <v>12.7</v>
      </c>
      <c r="E21" s="20">
        <v>12.5</v>
      </c>
      <c r="F21" s="20">
        <v>12.8</v>
      </c>
      <c r="G21" s="20"/>
      <c r="H21" s="33"/>
      <c r="I21" s="33"/>
      <c r="J21" s="33"/>
      <c r="K21" s="33"/>
    </row>
    <row r="22" spans="2:11" x14ac:dyDescent="0.25">
      <c r="B22" s="144" t="s">
        <v>129</v>
      </c>
      <c r="C22" s="20">
        <v>12.9</v>
      </c>
      <c r="D22" s="20">
        <v>12.9</v>
      </c>
      <c r="E22" s="20">
        <v>12.9</v>
      </c>
      <c r="F22" s="20">
        <v>13.1</v>
      </c>
      <c r="G22" s="20"/>
      <c r="H22" s="33"/>
      <c r="I22" s="33"/>
      <c r="J22" s="33"/>
      <c r="K22" s="33"/>
    </row>
    <row r="23" spans="2:11" x14ac:dyDescent="0.25">
      <c r="B23" s="143" t="s">
        <v>126</v>
      </c>
      <c r="C23" s="121">
        <f>IF(ISBLANK(C21)=FALSE,C20-C21,0)</f>
        <v>0.20000000000000107</v>
      </c>
      <c r="D23" s="121">
        <f t="shared" ref="D23:G23" si="0">IF(ISBLANK(D21)=FALSE,D20-D21,0)</f>
        <v>0.10000000000000142</v>
      </c>
      <c r="E23" s="121">
        <f t="shared" si="0"/>
        <v>0.19999999999999929</v>
      </c>
      <c r="F23" s="121">
        <f t="shared" si="0"/>
        <v>0.19999999999999929</v>
      </c>
      <c r="G23" s="121">
        <f t="shared" si="0"/>
        <v>0</v>
      </c>
      <c r="H23" s="33"/>
      <c r="I23" s="33"/>
      <c r="J23" s="33"/>
      <c r="K23" s="33"/>
    </row>
    <row r="24" spans="2:11" x14ac:dyDescent="0.25">
      <c r="B24" s="143" t="s">
        <v>127</v>
      </c>
      <c r="C24" s="121">
        <f>IF(ISBLANK(C22)=FALSE,C22-C20,0)</f>
        <v>9.9999999999999645E-2</v>
      </c>
      <c r="D24" s="121">
        <f t="shared" ref="D24:G24" si="1">IF(ISBLANK(D22)=FALSE,D22-D20,0)</f>
        <v>9.9999999999999645E-2</v>
      </c>
      <c r="E24" s="121">
        <f t="shared" si="1"/>
        <v>0.20000000000000107</v>
      </c>
      <c r="F24" s="121">
        <f t="shared" si="1"/>
        <v>9.9999999999999645E-2</v>
      </c>
      <c r="G24" s="121">
        <f t="shared" si="1"/>
        <v>0</v>
      </c>
      <c r="H24" s="33"/>
      <c r="I24" s="33"/>
      <c r="J24" s="33"/>
      <c r="K24" s="33"/>
    </row>
  </sheetData>
  <phoneticPr fontId="4"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G34"/>
  <sheetViews>
    <sheetView topLeftCell="A13" workbookViewId="0">
      <selection activeCell="B29" sqref="B29"/>
    </sheetView>
  </sheetViews>
  <sheetFormatPr baseColWidth="10" defaultColWidth="9.140625" defaultRowHeight="12.75" x14ac:dyDescent="0.2"/>
  <cols>
    <col min="1" max="1" width="5.85546875" style="66" customWidth="1"/>
    <col min="2" max="2" width="21.85546875" style="66" bestFit="1" customWidth="1"/>
    <col min="3" max="4" width="9.140625" style="66"/>
    <col min="5" max="5" width="8.5703125" style="66" customWidth="1"/>
    <col min="6" max="16384" width="9.140625" style="66"/>
  </cols>
  <sheetData>
    <row r="4" spans="3:7" x14ac:dyDescent="0.2">
      <c r="C4" s="65"/>
      <c r="D4" s="65"/>
      <c r="E4" s="65"/>
    </row>
    <row r="5" spans="3:7" x14ac:dyDescent="0.2">
      <c r="C5" s="65"/>
      <c r="D5" s="65"/>
      <c r="E5" s="65"/>
    </row>
    <row r="7" spans="3:7" x14ac:dyDescent="0.2">
      <c r="G7" s="65"/>
    </row>
    <row r="22" spans="2:7" ht="18.75" x14ac:dyDescent="0.3">
      <c r="B22" s="85" t="s">
        <v>122</v>
      </c>
    </row>
    <row r="23" spans="2:7" ht="18.75" x14ac:dyDescent="0.3">
      <c r="B23" s="142" t="s">
        <v>123</v>
      </c>
    </row>
    <row r="25" spans="2:7" ht="15" x14ac:dyDescent="0.25">
      <c r="B25" s="67"/>
      <c r="C25" s="15" t="s">
        <v>36</v>
      </c>
      <c r="D25" s="67"/>
      <c r="E25" s="67"/>
      <c r="F25" s="67"/>
      <c r="G25" s="67"/>
    </row>
    <row r="26" spans="2:7" ht="15" x14ac:dyDescent="0.25">
      <c r="B26" s="15" t="s">
        <v>37</v>
      </c>
      <c r="C26" s="130">
        <v>42370</v>
      </c>
      <c r="D26" s="130">
        <v>42767</v>
      </c>
      <c r="E26" s="130">
        <v>43101</v>
      </c>
      <c r="F26" s="69"/>
      <c r="G26" s="69"/>
    </row>
    <row r="27" spans="2:7" ht="15" x14ac:dyDescent="0.25">
      <c r="B27" s="16" t="s">
        <v>65</v>
      </c>
      <c r="C27" s="70">
        <v>11.2</v>
      </c>
      <c r="D27" s="70">
        <v>11.8</v>
      </c>
      <c r="E27" s="70">
        <v>12.1</v>
      </c>
      <c r="F27" s="70"/>
      <c r="G27" s="70"/>
    </row>
    <row r="28" spans="2:7" ht="15" x14ac:dyDescent="0.25">
      <c r="B28" s="16" t="s">
        <v>120</v>
      </c>
      <c r="C28" s="71">
        <v>1.83</v>
      </c>
      <c r="D28" s="71">
        <v>1.94</v>
      </c>
      <c r="E28" s="71">
        <v>1.79</v>
      </c>
      <c r="F28" s="71"/>
      <c r="G28" s="71"/>
    </row>
    <row r="29" spans="2:7" ht="30" x14ac:dyDescent="0.25">
      <c r="B29" s="129" t="s">
        <v>121</v>
      </c>
      <c r="C29" s="72">
        <v>246</v>
      </c>
      <c r="D29" s="72">
        <v>230</v>
      </c>
      <c r="E29" s="72">
        <v>249</v>
      </c>
      <c r="F29" s="72"/>
      <c r="G29" s="72"/>
    </row>
    <row r="30" spans="2:7" ht="15" x14ac:dyDescent="0.25">
      <c r="B30" s="67" t="s">
        <v>12</v>
      </c>
      <c r="C30" s="73">
        <f>C28/(SQRT(C29))</f>
        <v>0.11667653849059091</v>
      </c>
      <c r="D30" s="73">
        <f>D28/(SQRT(D29))</f>
        <v>0.12791981183878268</v>
      </c>
      <c r="E30" s="73">
        <f>E28/(SQRT(E29))</f>
        <v>0.11343664084388155</v>
      </c>
      <c r="F30" s="73" t="e">
        <f>F28/(SQRT(F29))</f>
        <v>#DIV/0!</v>
      </c>
      <c r="G30" s="73" t="e">
        <f>G28/(SQRT(G29))</f>
        <v>#DIV/0!</v>
      </c>
    </row>
    <row r="31" spans="2:7" ht="15" x14ac:dyDescent="0.25">
      <c r="B31" s="144" t="s">
        <v>128</v>
      </c>
      <c r="C31" s="74">
        <f>C27-(1.96*C30)</f>
        <v>10.97131398455844</v>
      </c>
      <c r="D31" s="74">
        <f>D27-(1.96*D30)</f>
        <v>11.549277168795987</v>
      </c>
      <c r="E31" s="74">
        <f>E27-(1.96*E30)</f>
        <v>11.877664183945992</v>
      </c>
      <c r="F31" s="74" t="e">
        <f>F27-(1.96*F30)</f>
        <v>#DIV/0!</v>
      </c>
      <c r="G31" s="74" t="e">
        <f>G27-(1.96*G30)</f>
        <v>#DIV/0!</v>
      </c>
    </row>
    <row r="32" spans="2:7" ht="15" x14ac:dyDescent="0.25">
      <c r="B32" s="144" t="s">
        <v>129</v>
      </c>
      <c r="C32" s="74">
        <f>C27+(1.96*C30)</f>
        <v>11.428686015441558</v>
      </c>
      <c r="D32" s="74">
        <f>D27+(1.96*D30)</f>
        <v>12.050722831204014</v>
      </c>
      <c r="E32" s="74">
        <f>E27+(1.96*E30)</f>
        <v>12.322335816054007</v>
      </c>
      <c r="F32" s="74" t="e">
        <f>F27+(1.96*F30)</f>
        <v>#DIV/0!</v>
      </c>
      <c r="G32" s="74" t="e">
        <f>G27+(1.96*G30)</f>
        <v>#DIV/0!</v>
      </c>
    </row>
    <row r="33" spans="2:7" ht="15" x14ac:dyDescent="0.25">
      <c r="B33" s="143" t="s">
        <v>126</v>
      </c>
      <c r="C33" s="122">
        <f>IF(ISBLANK(C31)=FALSE,C27-C31,0)</f>
        <v>0.22868601544155887</v>
      </c>
      <c r="D33" s="122">
        <f t="shared" ref="D33:G33" si="0">IF(ISBLANK(D31)=FALSE,D27-D31,0)</f>
        <v>0.25072283120401373</v>
      </c>
      <c r="E33" s="122">
        <f t="shared" si="0"/>
        <v>0.22233581605400765</v>
      </c>
      <c r="F33" s="122" t="e">
        <f t="shared" si="0"/>
        <v>#DIV/0!</v>
      </c>
      <c r="G33" s="122" t="e">
        <f t="shared" si="0"/>
        <v>#DIV/0!</v>
      </c>
    </row>
    <row r="34" spans="2:7" ht="15" x14ac:dyDescent="0.25">
      <c r="B34" s="143" t="s">
        <v>127</v>
      </c>
      <c r="C34" s="122">
        <f>IF(ISBLANK(C32)=FALSE,C32-C27,0)</f>
        <v>0.22868601544155887</v>
      </c>
      <c r="D34" s="122">
        <f t="shared" ref="D34:G34" si="1">IF(ISBLANK(D32)=FALSE,D32-D27,0)</f>
        <v>0.25072283120401373</v>
      </c>
      <c r="E34" s="122">
        <f t="shared" si="1"/>
        <v>0.22233581605400765</v>
      </c>
      <c r="F34" s="122" t="e">
        <f t="shared" si="1"/>
        <v>#DIV/0!</v>
      </c>
      <c r="G34" s="122" t="e">
        <f t="shared" si="1"/>
        <v>#DIV/0!</v>
      </c>
    </row>
  </sheetData>
  <phoneticPr fontId="0" type="noConversion"/>
  <pageMargins left="0.7" right="0.7" top="0.75" bottom="0.75" header="0.3" footer="0.3"/>
  <ignoredErrors>
    <ignoredError sqref="F30:G32" evalError="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8:S29"/>
  <sheetViews>
    <sheetView topLeftCell="E1" workbookViewId="0">
      <selection activeCell="F18" sqref="F18:H18"/>
    </sheetView>
  </sheetViews>
  <sheetFormatPr baseColWidth="10" defaultColWidth="9.140625" defaultRowHeight="15" x14ac:dyDescent="0.25"/>
  <cols>
    <col min="1" max="1" width="3" style="106" customWidth="1"/>
    <col min="2" max="2" width="19.42578125" style="106" customWidth="1"/>
    <col min="3" max="3" width="11.85546875" style="106" customWidth="1"/>
    <col min="4" max="4" width="11" style="106" customWidth="1"/>
    <col min="5" max="8" width="11.42578125" style="106" customWidth="1"/>
    <col min="9" max="16384" width="9.140625" style="106"/>
  </cols>
  <sheetData>
    <row r="18" spans="2:19" ht="29.25" customHeight="1" x14ac:dyDescent="0.25">
      <c r="B18" s="166"/>
      <c r="C18" s="167" t="s">
        <v>67</v>
      </c>
      <c r="D18" s="167"/>
      <c r="E18" s="167"/>
      <c r="F18" s="167" t="s">
        <v>68</v>
      </c>
      <c r="G18" s="167"/>
      <c r="H18" s="167"/>
    </row>
    <row r="19" spans="2:19" x14ac:dyDescent="0.25">
      <c r="B19" s="166"/>
      <c r="C19" s="131">
        <v>42217</v>
      </c>
      <c r="D19" s="131">
        <v>42614</v>
      </c>
      <c r="E19" s="131">
        <v>42948</v>
      </c>
      <c r="F19" s="131">
        <v>42217</v>
      </c>
      <c r="G19" s="131">
        <v>42614</v>
      </c>
      <c r="H19" s="131">
        <v>42948</v>
      </c>
      <c r="K19" s="107"/>
      <c r="L19" s="107"/>
      <c r="M19" s="107"/>
      <c r="O19" s="107"/>
      <c r="P19" s="107"/>
      <c r="Q19" s="107"/>
      <c r="R19" s="107"/>
      <c r="S19" s="107"/>
    </row>
    <row r="20" spans="2:19" x14ac:dyDescent="0.25">
      <c r="B20" s="108" t="s">
        <v>66</v>
      </c>
      <c r="C20" s="109">
        <v>61.5</v>
      </c>
      <c r="D20" s="110">
        <v>63.2</v>
      </c>
      <c r="E20" s="110">
        <v>80</v>
      </c>
      <c r="F20" s="109">
        <v>15.4</v>
      </c>
      <c r="G20" s="110">
        <v>26.3</v>
      </c>
      <c r="H20" s="110">
        <v>20.8</v>
      </c>
      <c r="L20" s="111"/>
      <c r="M20" s="111"/>
      <c r="Q20" s="111"/>
      <c r="R20" s="111"/>
    </row>
    <row r="21" spans="2:19" x14ac:dyDescent="0.25">
      <c r="B21" s="144" t="s">
        <v>128</v>
      </c>
      <c r="C21" s="112">
        <v>30.9</v>
      </c>
      <c r="D21" s="110">
        <v>39.299999999999997</v>
      </c>
      <c r="E21" s="110">
        <v>63.1</v>
      </c>
      <c r="F21" s="109">
        <v>0</v>
      </c>
      <c r="G21" s="110">
        <v>4.5</v>
      </c>
      <c r="H21" s="110">
        <v>3.3</v>
      </c>
      <c r="I21" s="111"/>
      <c r="J21" s="111"/>
      <c r="K21" s="111"/>
      <c r="L21" s="111"/>
      <c r="M21" s="111"/>
      <c r="O21" s="111"/>
      <c r="P21" s="111"/>
      <c r="Q21" s="111"/>
      <c r="R21" s="111"/>
    </row>
    <row r="22" spans="2:19" x14ac:dyDescent="0.25">
      <c r="B22" s="144" t="s">
        <v>129</v>
      </c>
      <c r="C22" s="112">
        <v>92.1</v>
      </c>
      <c r="D22" s="110">
        <v>87</v>
      </c>
      <c r="E22" s="110">
        <v>96.9</v>
      </c>
      <c r="F22" s="109">
        <v>38.1</v>
      </c>
      <c r="G22" s="110">
        <v>48.1</v>
      </c>
      <c r="H22" s="110">
        <v>38.4</v>
      </c>
      <c r="I22" s="111"/>
      <c r="J22" s="111"/>
      <c r="K22" s="111"/>
      <c r="L22" s="111"/>
      <c r="M22" s="111"/>
      <c r="O22" s="111"/>
      <c r="P22" s="111"/>
      <c r="Q22" s="111"/>
      <c r="R22" s="111"/>
    </row>
    <row r="23" spans="2:19" x14ac:dyDescent="0.25">
      <c r="B23" s="143" t="s">
        <v>126</v>
      </c>
      <c r="C23" s="113">
        <f>IF(ISBLANK(C21)=FALSE,C20-C21,0)</f>
        <v>30.6</v>
      </c>
      <c r="D23" s="113">
        <f t="shared" ref="D23:H23" si="0">IF(ISBLANK(D21)=FALSE,D20-D21,0)</f>
        <v>23.900000000000006</v>
      </c>
      <c r="E23" s="113">
        <f t="shared" si="0"/>
        <v>16.899999999999999</v>
      </c>
      <c r="F23" s="113">
        <f t="shared" si="0"/>
        <v>15.4</v>
      </c>
      <c r="G23" s="113">
        <f t="shared" si="0"/>
        <v>21.8</v>
      </c>
      <c r="H23" s="113">
        <f t="shared" si="0"/>
        <v>17.5</v>
      </c>
      <c r="I23" s="111"/>
      <c r="J23" s="111"/>
      <c r="K23" s="111"/>
      <c r="L23" s="111"/>
      <c r="M23" s="111"/>
      <c r="O23" s="111"/>
      <c r="P23" s="111"/>
      <c r="Q23" s="111"/>
      <c r="R23" s="111"/>
    </row>
    <row r="24" spans="2:19" x14ac:dyDescent="0.25">
      <c r="B24" s="143" t="s">
        <v>127</v>
      </c>
      <c r="C24" s="113">
        <f t="shared" ref="C24:H24" si="1">IF(ISBLANK(C22)=FALSE,C22-C20,0)</f>
        <v>30.599999999999994</v>
      </c>
      <c r="D24" s="113">
        <f t="shared" si="1"/>
        <v>23.799999999999997</v>
      </c>
      <c r="E24" s="113">
        <f t="shared" si="1"/>
        <v>16.900000000000006</v>
      </c>
      <c r="F24" s="113">
        <f t="shared" si="1"/>
        <v>22.700000000000003</v>
      </c>
      <c r="G24" s="113">
        <f t="shared" si="1"/>
        <v>21.8</v>
      </c>
      <c r="H24" s="113">
        <f t="shared" si="1"/>
        <v>17.599999999999998</v>
      </c>
      <c r="I24" s="111"/>
      <c r="J24" s="111"/>
      <c r="K24" s="111"/>
      <c r="L24" s="111"/>
      <c r="M24" s="111"/>
      <c r="O24" s="111"/>
      <c r="P24" s="111"/>
      <c r="Q24" s="111"/>
      <c r="R24" s="111"/>
    </row>
    <row r="25" spans="2:19" x14ac:dyDescent="0.25">
      <c r="B25" s="114"/>
      <c r="C25" s="115"/>
      <c r="D25" s="116"/>
      <c r="E25" s="116"/>
      <c r="F25" s="116"/>
      <c r="G25" s="116"/>
      <c r="H25" s="116"/>
    </row>
    <row r="26" spans="2:19" x14ac:dyDescent="0.25">
      <c r="B26" s="117"/>
      <c r="C26" s="118"/>
      <c r="D26" s="116"/>
      <c r="E26" s="116"/>
      <c r="F26" s="116"/>
      <c r="G26" s="116"/>
      <c r="H26" s="116"/>
    </row>
    <row r="27" spans="2:19" x14ac:dyDescent="0.25">
      <c r="B27" s="117"/>
      <c r="C27" s="119"/>
      <c r="D27" s="116"/>
      <c r="E27" s="116"/>
      <c r="F27" s="116"/>
      <c r="G27" s="116"/>
      <c r="H27" s="116"/>
    </row>
    <row r="28" spans="2:19" x14ac:dyDescent="0.25">
      <c r="B28" s="120"/>
      <c r="C28" s="119"/>
      <c r="D28" s="116"/>
      <c r="E28" s="116"/>
      <c r="F28" s="116"/>
      <c r="G28" s="116"/>
      <c r="H28" s="116"/>
    </row>
    <row r="29" spans="2:19" x14ac:dyDescent="0.25">
      <c r="B29" s="120"/>
      <c r="C29" s="116"/>
      <c r="D29" s="116"/>
      <c r="E29" s="116"/>
      <c r="F29" s="116"/>
      <c r="G29" s="116"/>
      <c r="H29" s="116"/>
    </row>
  </sheetData>
  <mergeCells count="3">
    <mergeCell ref="B18:B19"/>
    <mergeCell ref="C18:E18"/>
    <mergeCell ref="F18:H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1:R45"/>
  <sheetViews>
    <sheetView topLeftCell="A15" workbookViewId="0">
      <selection activeCell="L36" sqref="L36"/>
    </sheetView>
  </sheetViews>
  <sheetFormatPr baseColWidth="10" defaultColWidth="9.140625" defaultRowHeight="15" x14ac:dyDescent="0.25"/>
  <cols>
    <col min="1" max="1" width="3" style="28" customWidth="1"/>
    <col min="2" max="2" width="28.5703125" style="28" customWidth="1"/>
    <col min="3" max="3" width="11.85546875" style="28" customWidth="1"/>
    <col min="4" max="4" width="11" style="28" customWidth="1"/>
    <col min="5" max="5" width="11.42578125" style="28" customWidth="1"/>
    <col min="6" max="7" width="11.140625" style="28" customWidth="1"/>
    <col min="8" max="16384" width="9.140625" style="28"/>
  </cols>
  <sheetData>
    <row r="21" spans="2:12" x14ac:dyDescent="0.25">
      <c r="B21" s="15"/>
      <c r="C21" s="15" t="s">
        <v>36</v>
      </c>
      <c r="D21" s="15"/>
      <c r="E21" s="15"/>
      <c r="F21" s="16"/>
      <c r="G21" s="16"/>
    </row>
    <row r="22" spans="2:12" x14ac:dyDescent="0.25">
      <c r="B22" s="15" t="s">
        <v>37</v>
      </c>
      <c r="C22" s="127">
        <v>42005</v>
      </c>
      <c r="D22" s="127">
        <v>42370</v>
      </c>
      <c r="E22" s="127">
        <v>42767</v>
      </c>
      <c r="F22" s="127">
        <v>43101</v>
      </c>
      <c r="G22" s="17"/>
    </row>
    <row r="23" spans="2:12" x14ac:dyDescent="0.25">
      <c r="B23" s="18" t="s">
        <v>38</v>
      </c>
      <c r="C23" s="19">
        <v>12</v>
      </c>
      <c r="D23" s="20">
        <v>13.5</v>
      </c>
      <c r="E23" s="20">
        <v>8.4</v>
      </c>
      <c r="F23" s="20">
        <v>8</v>
      </c>
      <c r="G23" s="20"/>
    </row>
    <row r="24" spans="2:12" x14ac:dyDescent="0.25">
      <c r="B24" s="144" t="s">
        <v>128</v>
      </c>
      <c r="C24" s="19">
        <v>9.3000000000000007</v>
      </c>
      <c r="D24" s="20">
        <v>9.5</v>
      </c>
      <c r="E24" s="20">
        <v>5.8</v>
      </c>
      <c r="F24" s="20">
        <v>5.0999999999999996</v>
      </c>
      <c r="G24" s="20"/>
    </row>
    <row r="25" spans="2:12" x14ac:dyDescent="0.25">
      <c r="B25" s="144" t="s">
        <v>129</v>
      </c>
      <c r="C25" s="19">
        <v>15.1</v>
      </c>
      <c r="D25" s="20">
        <v>17</v>
      </c>
      <c r="E25" s="20">
        <v>11</v>
      </c>
      <c r="F25" s="20">
        <v>11.3</v>
      </c>
      <c r="G25" s="20"/>
    </row>
    <row r="26" spans="2:12" x14ac:dyDescent="0.25">
      <c r="B26" s="143" t="s">
        <v>126</v>
      </c>
      <c r="C26" s="121">
        <f>IF(ISBLANK(C24)=FALSE,C23-C24,0)</f>
        <v>2.6999999999999993</v>
      </c>
      <c r="D26" s="121">
        <f>IF(ISBLANK(D24)=FALSE,D23-D24,0)</f>
        <v>4</v>
      </c>
      <c r="E26" s="121">
        <f>IF(ISBLANK(E24)=FALSE,E23-E24,0)</f>
        <v>2.6000000000000005</v>
      </c>
      <c r="F26" s="121">
        <f>IF(ISBLANK(F24)=FALSE,F23-F24,0)</f>
        <v>2.9000000000000004</v>
      </c>
      <c r="G26" s="121">
        <f>IF(ISBLANK(G24)=FALSE,G23-G24,0)</f>
        <v>0</v>
      </c>
    </row>
    <row r="27" spans="2:12" x14ac:dyDescent="0.25">
      <c r="B27" s="143" t="s">
        <v>127</v>
      </c>
      <c r="C27" s="121">
        <f>IF(ISBLANK(C25)=FALSE,C25-C23,0)</f>
        <v>3.0999999999999996</v>
      </c>
      <c r="D27" s="121">
        <f>IF(ISBLANK(D25)=FALSE,D25-D23,0)</f>
        <v>3.5</v>
      </c>
      <c r="E27" s="121">
        <f>IF(ISBLANK(E25)=FALSE,E25-E23,0)</f>
        <v>2.5999999999999996</v>
      </c>
      <c r="F27" s="121">
        <f>IF(ISBLANK(F25)=FALSE,F25-F23,0)</f>
        <v>3.3000000000000007</v>
      </c>
      <c r="G27" s="121">
        <f>IF(ISBLANK(G25)=FALSE,G25-G23,0)</f>
        <v>0</v>
      </c>
    </row>
    <row r="28" spans="2:12" x14ac:dyDescent="0.25">
      <c r="B28" s="18" t="s">
        <v>39</v>
      </c>
      <c r="C28" s="19">
        <v>4.0999999999999996</v>
      </c>
      <c r="D28" s="20">
        <v>3.2</v>
      </c>
      <c r="E28" s="20">
        <v>1.7</v>
      </c>
      <c r="F28" s="20">
        <v>0.9</v>
      </c>
      <c r="G28" s="20"/>
    </row>
    <row r="29" spans="2:12" x14ac:dyDescent="0.25">
      <c r="B29" s="144" t="s">
        <v>128</v>
      </c>
      <c r="C29" s="21">
        <v>1.8</v>
      </c>
      <c r="D29" s="20">
        <v>1</v>
      </c>
      <c r="E29" s="20">
        <v>0</v>
      </c>
      <c r="F29" s="22">
        <v>0.1</v>
      </c>
      <c r="G29" s="22"/>
    </row>
    <row r="30" spans="2:12" x14ac:dyDescent="0.25">
      <c r="B30" s="144" t="s">
        <v>129</v>
      </c>
      <c r="C30" s="21">
        <v>6.9</v>
      </c>
      <c r="D30" s="20">
        <v>5.4</v>
      </c>
      <c r="E30" s="20">
        <v>3.4</v>
      </c>
      <c r="F30" s="22">
        <v>1.4</v>
      </c>
      <c r="G30" s="22"/>
    </row>
    <row r="31" spans="2:12" x14ac:dyDescent="0.25">
      <c r="B31" s="143" t="s">
        <v>126</v>
      </c>
      <c r="C31" s="121">
        <f>IF(ISBLANK(C29)=FALSE,C28-C29,0)</f>
        <v>2.2999999999999998</v>
      </c>
      <c r="D31" s="121">
        <f>IF(ISBLANK(D29)=FALSE,D28-D29,0)</f>
        <v>2.2000000000000002</v>
      </c>
      <c r="E31" s="121">
        <f>IF(ISBLANK(E29)=FALSE,E28-E29,0)</f>
        <v>1.7</v>
      </c>
      <c r="F31" s="121">
        <f>IF(ISBLANK(F29)=FALSE,F28-F29,0)</f>
        <v>0.8</v>
      </c>
      <c r="G31" s="121">
        <f>IF(ISBLANK(G29)=FALSE,G28-G29,0)</f>
        <v>0</v>
      </c>
    </row>
    <row r="32" spans="2:12" x14ac:dyDescent="0.25">
      <c r="B32" s="143" t="s">
        <v>127</v>
      </c>
      <c r="C32" s="121">
        <f>IF(ISBLANK(C30)=FALSE,C30-C28,0)</f>
        <v>2.8000000000000007</v>
      </c>
      <c r="D32" s="121">
        <f>IF(ISBLANK(D30)=FALSE,D30-D28,0)</f>
        <v>2.2000000000000002</v>
      </c>
      <c r="E32" s="121">
        <f>IF(ISBLANK(E30)=FALSE,E30-E28,0)</f>
        <v>1.7</v>
      </c>
      <c r="F32" s="121">
        <f>IF(ISBLANK(F30)=FALSE,F30-F28,0)</f>
        <v>0.49999999999999989</v>
      </c>
      <c r="G32" s="121">
        <f>IF(ISBLANK(G30)=FALSE,G30-G28,0)</f>
        <v>0</v>
      </c>
      <c r="H32" s="30"/>
      <c r="I32" s="30"/>
      <c r="J32" s="30"/>
      <c r="K32" s="30"/>
      <c r="L32" s="30"/>
    </row>
    <row r="33" spans="2:18" x14ac:dyDescent="0.25">
      <c r="B33" s="16" t="s">
        <v>140</v>
      </c>
      <c r="C33" s="23">
        <v>10</v>
      </c>
      <c r="D33" s="23">
        <v>10</v>
      </c>
      <c r="E33" s="23">
        <v>10</v>
      </c>
      <c r="F33" s="23">
        <v>10</v>
      </c>
      <c r="G33" s="23">
        <v>10</v>
      </c>
      <c r="H33" s="79"/>
      <c r="I33" s="79"/>
      <c r="J33" s="79"/>
      <c r="K33" s="79"/>
      <c r="L33" s="79"/>
      <c r="N33" s="29"/>
      <c r="O33" s="29"/>
      <c r="P33" s="29"/>
      <c r="Q33" s="29"/>
      <c r="R33" s="29"/>
    </row>
    <row r="34" spans="2:18" x14ac:dyDescent="0.25">
      <c r="B34" s="16" t="s">
        <v>40</v>
      </c>
      <c r="C34" s="23">
        <v>15</v>
      </c>
      <c r="D34" s="23">
        <v>15</v>
      </c>
      <c r="E34" s="23">
        <v>15</v>
      </c>
      <c r="F34" s="23">
        <v>15</v>
      </c>
      <c r="G34" s="23">
        <v>15</v>
      </c>
      <c r="H34" s="33"/>
      <c r="I34" s="33"/>
      <c r="J34" s="33"/>
      <c r="K34" s="33"/>
      <c r="L34" s="33"/>
      <c r="P34" s="27"/>
      <c r="Q34" s="27"/>
    </row>
    <row r="35" spans="2:18" x14ac:dyDescent="0.25">
      <c r="H35" s="33"/>
      <c r="I35" s="33"/>
      <c r="J35" s="33"/>
      <c r="K35" s="33"/>
      <c r="L35" s="33"/>
      <c r="N35" s="27"/>
      <c r="O35" s="27"/>
      <c r="P35" s="27"/>
      <c r="Q35" s="27"/>
    </row>
    <row r="36" spans="2:18" x14ac:dyDescent="0.25">
      <c r="H36" s="33"/>
      <c r="I36" s="33"/>
      <c r="J36" s="33"/>
      <c r="K36" s="33"/>
      <c r="L36" s="33"/>
      <c r="N36" s="27"/>
      <c r="O36" s="27"/>
      <c r="P36" s="27"/>
      <c r="Q36" s="27"/>
    </row>
    <row r="37" spans="2:18" x14ac:dyDescent="0.25">
      <c r="H37" s="33"/>
      <c r="I37" s="105"/>
      <c r="J37" s="33"/>
      <c r="K37" s="33"/>
      <c r="L37" s="33"/>
      <c r="N37" s="27"/>
      <c r="O37" s="27"/>
      <c r="P37" s="27"/>
      <c r="Q37" s="27"/>
    </row>
    <row r="38" spans="2:18" x14ac:dyDescent="0.25">
      <c r="H38" s="33"/>
      <c r="I38" s="33"/>
      <c r="J38" s="33"/>
      <c r="K38" s="33"/>
      <c r="L38" s="33"/>
      <c r="N38" s="27"/>
      <c r="O38" s="27"/>
      <c r="P38" s="27"/>
      <c r="Q38" s="27"/>
    </row>
    <row r="39" spans="2:18" x14ac:dyDescent="0.25">
      <c r="H39" s="33"/>
      <c r="I39" s="33"/>
      <c r="J39" s="33"/>
      <c r="K39" s="33"/>
      <c r="L39" s="33"/>
      <c r="P39" s="27"/>
      <c r="Q39" s="27"/>
    </row>
    <row r="40" spans="2:18" x14ac:dyDescent="0.25">
      <c r="H40" s="30"/>
      <c r="I40" s="30"/>
      <c r="J40" s="30"/>
      <c r="K40" s="30"/>
      <c r="L40" s="30"/>
      <c r="N40" s="27"/>
      <c r="O40" s="27"/>
      <c r="P40" s="27"/>
      <c r="Q40" s="27"/>
    </row>
    <row r="41" spans="2:18" x14ac:dyDescent="0.25">
      <c r="H41" s="30"/>
      <c r="I41" s="30"/>
      <c r="J41" s="30"/>
      <c r="K41" s="30"/>
      <c r="L41" s="30"/>
      <c r="N41" s="27"/>
      <c r="O41" s="27"/>
      <c r="P41" s="27"/>
      <c r="Q41" s="27"/>
    </row>
    <row r="42" spans="2:18" x14ac:dyDescent="0.25">
      <c r="H42" s="33"/>
      <c r="I42" s="33"/>
      <c r="J42" s="33"/>
      <c r="K42" s="33"/>
      <c r="L42" s="33"/>
      <c r="N42" s="27"/>
      <c r="O42" s="27"/>
      <c r="P42" s="27"/>
      <c r="Q42" s="27"/>
    </row>
    <row r="43" spans="2:18" x14ac:dyDescent="0.25">
      <c r="H43" s="33"/>
      <c r="I43" s="33"/>
      <c r="J43" s="33"/>
      <c r="K43" s="33"/>
      <c r="L43" s="33"/>
      <c r="N43" s="27"/>
      <c r="O43" s="27"/>
      <c r="P43" s="27"/>
      <c r="Q43" s="27"/>
    </row>
    <row r="44" spans="2:18" x14ac:dyDescent="0.25">
      <c r="H44" s="49"/>
      <c r="I44" s="49"/>
      <c r="J44" s="49"/>
      <c r="K44" s="49"/>
      <c r="L44" s="49"/>
      <c r="M44" s="30"/>
      <c r="P44" s="27"/>
      <c r="Q44" s="27"/>
    </row>
    <row r="45" spans="2:18" x14ac:dyDescent="0.25">
      <c r="H45" s="49"/>
      <c r="I45" s="49"/>
      <c r="J45" s="49"/>
      <c r="K45" s="49"/>
      <c r="L45" s="49"/>
    </row>
  </sheetData>
  <phoneticPr fontId="4" type="noConversion"/>
  <pageMargins left="0.7" right="0.7" top="0.75" bottom="0.75" header="0.3" footer="0.3"/>
  <pageSetup paperSize="9" orientation="portrait"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6:R40"/>
  <sheetViews>
    <sheetView workbookViewId="0">
      <selection activeCell="I32" sqref="I32"/>
    </sheetView>
  </sheetViews>
  <sheetFormatPr baseColWidth="10" defaultColWidth="9.140625" defaultRowHeight="15" x14ac:dyDescent="0.25"/>
  <cols>
    <col min="1" max="1" width="3" style="28" customWidth="1"/>
    <col min="2" max="2" width="32.140625" style="28" customWidth="1"/>
    <col min="3" max="3" width="11.85546875" style="28" customWidth="1"/>
    <col min="4" max="4" width="11" style="28" customWidth="1"/>
    <col min="5" max="5" width="11.42578125" style="28" customWidth="1"/>
    <col min="6" max="7" width="11.140625" style="28" customWidth="1"/>
    <col min="8" max="16384" width="9.140625" style="28"/>
  </cols>
  <sheetData>
    <row r="26" spans="2:18" x14ac:dyDescent="0.25">
      <c r="B26" s="15"/>
      <c r="C26" s="15" t="s">
        <v>36</v>
      </c>
      <c r="D26" s="15"/>
      <c r="E26" s="15"/>
      <c r="F26" s="16"/>
      <c r="G26" s="16"/>
      <c r="H26" s="30"/>
      <c r="I26" s="30"/>
      <c r="J26" s="30"/>
      <c r="K26" s="30"/>
      <c r="L26" s="30"/>
    </row>
    <row r="27" spans="2:18" x14ac:dyDescent="0.25">
      <c r="B27" s="15" t="s">
        <v>37</v>
      </c>
      <c r="C27" s="127">
        <v>42005</v>
      </c>
      <c r="D27" s="127">
        <v>42370</v>
      </c>
      <c r="E27" s="127">
        <v>42767</v>
      </c>
      <c r="F27" s="127">
        <v>43101</v>
      </c>
      <c r="G27" s="17"/>
      <c r="H27" s="79"/>
      <c r="I27" s="79"/>
      <c r="J27" s="79"/>
      <c r="K27" s="79"/>
      <c r="L27" s="79"/>
      <c r="N27" s="29"/>
      <c r="O27" s="29"/>
      <c r="P27" s="29"/>
      <c r="Q27" s="29"/>
      <c r="R27" s="29"/>
    </row>
    <row r="28" spans="2:18" ht="30" x14ac:dyDescent="0.25">
      <c r="B28" s="128" t="s">
        <v>44</v>
      </c>
      <c r="C28" s="19">
        <v>35</v>
      </c>
      <c r="D28" s="20">
        <v>39.6</v>
      </c>
      <c r="E28" s="20">
        <v>36.5</v>
      </c>
      <c r="F28" s="20">
        <v>25.6</v>
      </c>
      <c r="G28" s="20"/>
      <c r="H28" s="33"/>
      <c r="I28" s="33"/>
      <c r="J28" s="33"/>
      <c r="K28" s="33"/>
      <c r="L28" s="33"/>
      <c r="P28" s="27"/>
      <c r="Q28" s="27"/>
    </row>
    <row r="29" spans="2:18" x14ac:dyDescent="0.25">
      <c r="B29" s="144" t="s">
        <v>128</v>
      </c>
      <c r="C29" s="19">
        <v>30.2</v>
      </c>
      <c r="D29" s="20">
        <v>34.1</v>
      </c>
      <c r="E29" s="20">
        <v>32.1</v>
      </c>
      <c r="F29" s="20">
        <v>20.399999999999999</v>
      </c>
      <c r="G29" s="20"/>
      <c r="H29" s="33"/>
      <c r="I29" s="33"/>
      <c r="J29" s="33"/>
      <c r="K29" s="33"/>
      <c r="L29" s="33"/>
      <c r="N29" s="27"/>
      <c r="O29" s="27"/>
      <c r="P29" s="27"/>
      <c r="Q29" s="27"/>
    </row>
    <row r="30" spans="2:18" x14ac:dyDescent="0.25">
      <c r="B30" s="144" t="s">
        <v>129</v>
      </c>
      <c r="C30" s="19">
        <v>40.299999999999997</v>
      </c>
      <c r="D30" s="20">
        <v>45</v>
      </c>
      <c r="E30" s="20">
        <v>40.5</v>
      </c>
      <c r="F30" s="20">
        <v>29.7</v>
      </c>
      <c r="G30" s="20"/>
      <c r="H30" s="33"/>
      <c r="I30" s="33"/>
      <c r="J30" s="33"/>
      <c r="K30" s="33"/>
      <c r="L30" s="33"/>
      <c r="N30" s="27"/>
      <c r="O30" s="27"/>
      <c r="P30" s="27"/>
      <c r="Q30" s="27"/>
    </row>
    <row r="31" spans="2:18" x14ac:dyDescent="0.25">
      <c r="B31" s="143" t="s">
        <v>126</v>
      </c>
      <c r="C31" s="121">
        <f>IF(ISBLANK(C29)=FALSE,C28-C29,0)</f>
        <v>4.8000000000000007</v>
      </c>
      <c r="D31" s="121">
        <f>IF(ISBLANK(D29)=FALSE,D28-D29,0)</f>
        <v>5.5</v>
      </c>
      <c r="E31" s="121">
        <f>IF(ISBLANK(E29)=FALSE,E28-E29,0)</f>
        <v>4.3999999999999986</v>
      </c>
      <c r="F31" s="121">
        <f>IF(ISBLANK(F29)=FALSE,F28-F29,0)</f>
        <v>5.2000000000000028</v>
      </c>
      <c r="G31" s="121">
        <f>IF(ISBLANK(G29)=FALSE,G28-G29,0)</f>
        <v>0</v>
      </c>
      <c r="H31" s="33"/>
      <c r="I31" s="33"/>
      <c r="J31" s="33"/>
      <c r="K31" s="33"/>
      <c r="L31" s="33"/>
      <c r="N31" s="27"/>
      <c r="O31" s="27"/>
      <c r="P31" s="27"/>
      <c r="Q31" s="27"/>
    </row>
    <row r="32" spans="2:18" x14ac:dyDescent="0.25">
      <c r="B32" s="143" t="s">
        <v>127</v>
      </c>
      <c r="C32" s="121">
        <f>IF(ISBLANK(C30)=FALSE,C30-C28,0)</f>
        <v>5.2999999999999972</v>
      </c>
      <c r="D32" s="121">
        <f>IF(ISBLANK(D30)=FALSE,D30-D28,0)</f>
        <v>5.3999999999999986</v>
      </c>
      <c r="E32" s="121">
        <f>IF(ISBLANK(E30)=FALSE,E30-E28,0)</f>
        <v>4</v>
      </c>
      <c r="F32" s="121">
        <f>IF(ISBLANK(F30)=FALSE,F30-F28,0)</f>
        <v>4.0999999999999979</v>
      </c>
      <c r="G32" s="121">
        <f>IF(ISBLANK(G30)=FALSE,G30-G28,0)</f>
        <v>0</v>
      </c>
      <c r="H32" s="33"/>
      <c r="I32" s="33"/>
      <c r="J32" s="33"/>
      <c r="K32" s="33"/>
      <c r="L32" s="33"/>
      <c r="N32" s="27"/>
      <c r="O32" s="27"/>
      <c r="P32" s="27"/>
      <c r="Q32" s="27"/>
    </row>
    <row r="33" spans="2:17" ht="30" x14ac:dyDescent="0.25">
      <c r="B33" s="128" t="s">
        <v>45</v>
      </c>
      <c r="C33" s="19">
        <v>8.1999999999999993</v>
      </c>
      <c r="D33" s="20">
        <v>6.4</v>
      </c>
      <c r="E33" s="20">
        <v>4</v>
      </c>
      <c r="F33" s="20">
        <v>4.5</v>
      </c>
      <c r="G33" s="20"/>
      <c r="H33" s="33"/>
      <c r="I33" s="33"/>
      <c r="J33" s="33"/>
      <c r="K33" s="33"/>
      <c r="L33" s="33"/>
      <c r="P33" s="27"/>
      <c r="Q33" s="27"/>
    </row>
    <row r="34" spans="2:17" x14ac:dyDescent="0.25">
      <c r="B34" s="144" t="s">
        <v>128</v>
      </c>
      <c r="C34" s="21">
        <v>3.6</v>
      </c>
      <c r="D34" s="20">
        <v>2</v>
      </c>
      <c r="E34" s="20">
        <v>2.1</v>
      </c>
      <c r="F34" s="22">
        <v>1.9</v>
      </c>
      <c r="G34" s="22"/>
      <c r="H34" s="30"/>
      <c r="I34" s="30"/>
      <c r="J34" s="30"/>
      <c r="K34" s="30"/>
      <c r="L34" s="30"/>
      <c r="N34" s="27"/>
      <c r="O34" s="27"/>
      <c r="P34" s="27"/>
      <c r="Q34" s="27"/>
    </row>
    <row r="35" spans="2:17" x14ac:dyDescent="0.25">
      <c r="B35" s="144" t="s">
        <v>129</v>
      </c>
      <c r="C35" s="21">
        <v>13.9</v>
      </c>
      <c r="D35" s="20">
        <v>10.8</v>
      </c>
      <c r="E35" s="20">
        <v>6.9</v>
      </c>
      <c r="F35" s="22">
        <v>7.1</v>
      </c>
      <c r="G35" s="22"/>
      <c r="H35" s="30"/>
      <c r="I35" s="30"/>
      <c r="J35" s="30"/>
      <c r="K35" s="30"/>
      <c r="L35" s="30"/>
      <c r="N35" s="27"/>
      <c r="O35" s="27"/>
      <c r="P35" s="27"/>
      <c r="Q35" s="27"/>
    </row>
    <row r="36" spans="2:17" x14ac:dyDescent="0.25">
      <c r="B36" s="143" t="s">
        <v>126</v>
      </c>
      <c r="C36" s="121">
        <f>IF(ISBLANK(C34)=FALSE,C33-C34,0)</f>
        <v>4.5999999999999996</v>
      </c>
      <c r="D36" s="121">
        <f t="shared" ref="D36:G36" si="0">IF(ISBLANK(D34)=FALSE,D33-D34,0)</f>
        <v>4.4000000000000004</v>
      </c>
      <c r="E36" s="121">
        <f t="shared" si="0"/>
        <v>1.9</v>
      </c>
      <c r="F36" s="121">
        <f t="shared" si="0"/>
        <v>2.6</v>
      </c>
      <c r="G36" s="121">
        <f t="shared" si="0"/>
        <v>0</v>
      </c>
      <c r="H36" s="33"/>
      <c r="I36" s="33"/>
      <c r="J36" s="33"/>
      <c r="K36" s="33"/>
      <c r="L36" s="33"/>
      <c r="N36" s="27"/>
      <c r="O36" s="27"/>
      <c r="P36" s="27"/>
      <c r="Q36" s="27"/>
    </row>
    <row r="37" spans="2:17" x14ac:dyDescent="0.25">
      <c r="B37" s="143" t="s">
        <v>127</v>
      </c>
      <c r="C37" s="121">
        <f>IF(ISBLANK(C35)=FALSE,C35-C33,0)</f>
        <v>5.7000000000000011</v>
      </c>
      <c r="D37" s="121">
        <f t="shared" ref="D37:G37" si="1">IF(ISBLANK(D35)=FALSE,D35-D33,0)</f>
        <v>4.4000000000000004</v>
      </c>
      <c r="E37" s="121">
        <f t="shared" si="1"/>
        <v>2.9000000000000004</v>
      </c>
      <c r="F37" s="121">
        <f t="shared" si="1"/>
        <v>2.5999999999999996</v>
      </c>
      <c r="G37" s="121">
        <f t="shared" si="1"/>
        <v>0</v>
      </c>
      <c r="H37" s="33"/>
      <c r="I37" s="33"/>
      <c r="J37" s="33"/>
      <c r="K37" s="33"/>
      <c r="L37" s="33"/>
      <c r="N37" s="27"/>
      <c r="O37" s="27"/>
      <c r="P37" s="27"/>
      <c r="Q37" s="27"/>
    </row>
    <row r="38" spans="2:17" x14ac:dyDescent="0.25">
      <c r="B38" s="18" t="s">
        <v>139</v>
      </c>
      <c r="C38" s="23">
        <v>20</v>
      </c>
      <c r="D38" s="23">
        <v>20</v>
      </c>
      <c r="E38" s="23">
        <v>20</v>
      </c>
      <c r="F38" s="23">
        <v>20</v>
      </c>
      <c r="G38" s="23">
        <v>20</v>
      </c>
      <c r="H38" s="49"/>
      <c r="I38" s="49"/>
      <c r="J38" s="49"/>
      <c r="K38" s="49"/>
      <c r="L38" s="49"/>
      <c r="P38" s="27"/>
      <c r="Q38" s="27"/>
    </row>
    <row r="39" spans="2:17" x14ac:dyDescent="0.25">
      <c r="B39" s="18" t="s">
        <v>46</v>
      </c>
      <c r="C39" s="23">
        <v>30</v>
      </c>
      <c r="D39" s="23">
        <v>30</v>
      </c>
      <c r="E39" s="23">
        <v>30</v>
      </c>
      <c r="F39" s="23">
        <v>30</v>
      </c>
      <c r="G39" s="23">
        <v>30</v>
      </c>
      <c r="H39" s="49"/>
      <c r="I39" s="49"/>
      <c r="J39" s="49"/>
      <c r="K39" s="49"/>
      <c r="L39" s="49"/>
    </row>
    <row r="40" spans="2:17" x14ac:dyDescent="0.25">
      <c r="B40" s="30"/>
      <c r="C40" s="49"/>
      <c r="D40" s="49"/>
      <c r="E40" s="49"/>
      <c r="F40" s="49"/>
      <c r="G40" s="49"/>
      <c r="H40" s="49"/>
      <c r="I40" s="49"/>
      <c r="J40" s="49"/>
      <c r="K40" s="49"/>
      <c r="L40" s="49"/>
    </row>
  </sheetData>
  <phoneticPr fontId="4" type="noConversion"/>
  <pageMargins left="0.7" right="0.7" top="0.75" bottom="0.75" header="0.3" footer="0.3"/>
  <pageSetup paperSize="9" orientation="portrait"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8:I21"/>
  <sheetViews>
    <sheetView workbookViewId="0">
      <selection activeCell="B19" sqref="B19"/>
    </sheetView>
  </sheetViews>
  <sheetFormatPr baseColWidth="10" defaultColWidth="9.140625" defaultRowHeight="15" x14ac:dyDescent="0.25"/>
  <cols>
    <col min="1" max="1" width="6.42578125" style="28" customWidth="1"/>
    <col min="2" max="2" width="18.85546875" style="28" bestFit="1" customWidth="1"/>
    <col min="3" max="16384" width="9.140625" style="28"/>
  </cols>
  <sheetData>
    <row r="8" spans="2:9" x14ac:dyDescent="0.25">
      <c r="F8" s="27"/>
    </row>
    <row r="9" spans="2:9" x14ac:dyDescent="0.25">
      <c r="B9" s="27"/>
      <c r="C9" s="27"/>
      <c r="D9" s="27"/>
    </row>
    <row r="10" spans="2:9" x14ac:dyDescent="0.25">
      <c r="B10" s="31"/>
      <c r="C10" s="31"/>
      <c r="D10" s="31"/>
    </row>
    <row r="11" spans="2:9" x14ac:dyDescent="0.25">
      <c r="B11" s="27"/>
      <c r="C11" s="27"/>
      <c r="D11" s="27"/>
    </row>
    <row r="12" spans="2:9" x14ac:dyDescent="0.25">
      <c r="B12" s="27"/>
      <c r="C12" s="27"/>
      <c r="D12" s="27"/>
    </row>
    <row r="13" spans="2:9" x14ac:dyDescent="0.25">
      <c r="B13" s="32"/>
      <c r="C13" s="32"/>
      <c r="D13" s="32"/>
    </row>
    <row r="14" spans="2:9" x14ac:dyDescent="0.25">
      <c r="B14" s="32"/>
      <c r="C14" s="32"/>
      <c r="D14" s="32"/>
    </row>
    <row r="15" spans="2:9" x14ac:dyDescent="0.25">
      <c r="B15" s="32"/>
      <c r="C15" s="32"/>
      <c r="D15" s="32"/>
    </row>
    <row r="16" spans="2:9" x14ac:dyDescent="0.25">
      <c r="B16" s="26" t="s">
        <v>0</v>
      </c>
      <c r="C16" s="15" t="s">
        <v>41</v>
      </c>
      <c r="D16" s="26"/>
      <c r="E16" s="26"/>
      <c r="F16" s="16"/>
      <c r="G16" s="16"/>
      <c r="H16" s="88"/>
      <c r="I16" s="89"/>
    </row>
    <row r="17" spans="2:9" x14ac:dyDescent="0.25">
      <c r="B17" s="16" t="s">
        <v>41</v>
      </c>
      <c r="C17" s="40" t="s">
        <v>13</v>
      </c>
      <c r="D17" s="40" t="s">
        <v>14</v>
      </c>
      <c r="E17" s="40" t="s">
        <v>15</v>
      </c>
      <c r="F17" s="40" t="s">
        <v>16</v>
      </c>
      <c r="G17" s="40" t="s">
        <v>17</v>
      </c>
      <c r="H17" s="79"/>
      <c r="I17" s="79"/>
    </row>
    <row r="18" spans="2:9" x14ac:dyDescent="0.25">
      <c r="B18" s="16" t="s">
        <v>42</v>
      </c>
      <c r="C18" s="41">
        <v>8.6</v>
      </c>
      <c r="D18" s="41">
        <v>12.1</v>
      </c>
      <c r="E18" s="41">
        <v>8.1</v>
      </c>
      <c r="F18" s="41">
        <v>3.9</v>
      </c>
      <c r="G18" s="41">
        <v>2.9</v>
      </c>
      <c r="H18" s="33"/>
      <c r="I18" s="33"/>
    </row>
    <row r="19" spans="2:9" x14ac:dyDescent="0.25">
      <c r="B19" s="16" t="s">
        <v>43</v>
      </c>
      <c r="C19" s="41">
        <v>0.4</v>
      </c>
      <c r="D19" s="41">
        <v>0.7</v>
      </c>
      <c r="E19" s="41">
        <v>0.4</v>
      </c>
      <c r="F19" s="41">
        <v>0.3</v>
      </c>
      <c r="G19" s="41">
        <v>0</v>
      </c>
      <c r="H19" s="33"/>
      <c r="I19" s="33"/>
    </row>
    <row r="20" spans="2:9" x14ac:dyDescent="0.25">
      <c r="B20" s="30"/>
      <c r="C20" s="33"/>
      <c r="D20" s="33"/>
      <c r="E20" s="33"/>
      <c r="F20" s="33"/>
      <c r="G20" s="33"/>
      <c r="H20" s="33"/>
      <c r="I20" s="33"/>
    </row>
    <row r="21" spans="2:9" x14ac:dyDescent="0.25">
      <c r="B21" s="30"/>
      <c r="C21" s="33"/>
      <c r="D21" s="33"/>
      <c r="E21" s="105"/>
      <c r="F21" s="30"/>
      <c r="G21" s="30"/>
      <c r="H21" s="30"/>
      <c r="I21" s="30"/>
    </row>
  </sheetData>
  <phoneticPr fontId="4" type="noConversion"/>
  <pageMargins left="0.7" right="0.7" top="0.75" bottom="0.75" header="0.3" footer="0.3"/>
  <pageSetup paperSize="9" orientation="portrait" horizontalDpi="0"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8:H21"/>
  <sheetViews>
    <sheetView workbookViewId="0">
      <selection activeCell="F22" sqref="F22"/>
    </sheetView>
  </sheetViews>
  <sheetFormatPr baseColWidth="10" defaultColWidth="9.140625" defaultRowHeight="15" x14ac:dyDescent="0.25"/>
  <cols>
    <col min="1" max="1" width="3" style="28" customWidth="1"/>
    <col min="2" max="2" width="18.85546875" style="28" bestFit="1" customWidth="1"/>
    <col min="3" max="8" width="10.7109375" style="28" customWidth="1"/>
    <col min="9" max="16384" width="9.140625" style="28"/>
  </cols>
  <sheetData>
    <row r="8" spans="2:8" x14ac:dyDescent="0.25">
      <c r="F8" s="27"/>
    </row>
    <row r="9" spans="2:8" x14ac:dyDescent="0.25">
      <c r="B9" s="27"/>
      <c r="C9" s="27"/>
      <c r="D9" s="27"/>
    </row>
    <row r="10" spans="2:8" x14ac:dyDescent="0.25">
      <c r="B10" s="31"/>
      <c r="C10" s="31"/>
      <c r="D10" s="31"/>
    </row>
    <row r="11" spans="2:8" x14ac:dyDescent="0.25">
      <c r="B11" s="27"/>
      <c r="C11" s="27"/>
      <c r="D11" s="27"/>
    </row>
    <row r="12" spans="2:8" x14ac:dyDescent="0.25">
      <c r="B12" s="27"/>
      <c r="C12" s="27"/>
      <c r="D12" s="27"/>
    </row>
    <row r="13" spans="2:8" x14ac:dyDescent="0.25">
      <c r="B13" s="32"/>
      <c r="C13" s="32"/>
      <c r="D13" s="32"/>
    </row>
    <row r="14" spans="2:8" x14ac:dyDescent="0.25">
      <c r="B14" s="32"/>
      <c r="C14" s="32"/>
      <c r="D14" s="32"/>
    </row>
    <row r="15" spans="2:8" x14ac:dyDescent="0.25">
      <c r="B15" s="32"/>
      <c r="C15" s="32"/>
      <c r="D15" s="32"/>
    </row>
    <row r="16" spans="2:8" x14ac:dyDescent="0.25">
      <c r="B16" s="26" t="s">
        <v>0</v>
      </c>
      <c r="C16" s="15" t="s">
        <v>41</v>
      </c>
      <c r="D16" s="26"/>
      <c r="E16" s="26"/>
      <c r="F16" s="16"/>
      <c r="G16" s="16"/>
      <c r="H16" s="88"/>
    </row>
    <row r="17" spans="2:8" x14ac:dyDescent="0.25">
      <c r="B17" s="16" t="s">
        <v>41</v>
      </c>
      <c r="C17" s="40" t="s">
        <v>13</v>
      </c>
      <c r="D17" s="40" t="s">
        <v>14</v>
      </c>
      <c r="E17" s="40" t="s">
        <v>15</v>
      </c>
      <c r="F17" s="40" t="s">
        <v>16</v>
      </c>
      <c r="G17" s="40" t="s">
        <v>17</v>
      </c>
      <c r="H17" s="90"/>
    </row>
    <row r="18" spans="2:8" ht="30" x14ac:dyDescent="0.25">
      <c r="B18" s="129" t="s">
        <v>47</v>
      </c>
      <c r="C18" s="41">
        <v>5.9</v>
      </c>
      <c r="D18" s="41">
        <v>37.200000000000003</v>
      </c>
      <c r="E18" s="41">
        <v>23.8</v>
      </c>
      <c r="F18" s="41">
        <v>25</v>
      </c>
      <c r="G18" s="41">
        <v>25.6</v>
      </c>
      <c r="H18" s="86"/>
    </row>
    <row r="19" spans="2:8" ht="30" x14ac:dyDescent="0.25">
      <c r="B19" s="129" t="s">
        <v>48</v>
      </c>
      <c r="C19" s="41">
        <v>2.9</v>
      </c>
      <c r="D19" s="41">
        <v>10.3</v>
      </c>
      <c r="E19" s="41">
        <v>14.3</v>
      </c>
      <c r="F19" s="41">
        <v>13.3</v>
      </c>
      <c r="G19" s="41">
        <v>14.1</v>
      </c>
      <c r="H19" s="86"/>
    </row>
    <row r="20" spans="2:8" x14ac:dyDescent="0.25">
      <c r="B20" s="30"/>
      <c r="C20" s="86"/>
      <c r="D20" s="86"/>
      <c r="E20" s="86"/>
      <c r="F20" s="86"/>
      <c r="G20" s="86"/>
      <c r="H20" s="86"/>
    </row>
    <row r="21" spans="2:8" x14ac:dyDescent="0.25">
      <c r="B21" s="30"/>
      <c r="C21" s="86"/>
      <c r="D21" s="86"/>
      <c r="E21" s="86"/>
      <c r="F21" s="87"/>
      <c r="G21" s="87"/>
      <c r="H21" s="87"/>
    </row>
  </sheetData>
  <phoneticPr fontId="4" type="noConversion"/>
  <pageMargins left="0.7" right="0.7" top="0.75" bottom="0.75" header="0.3" footer="0.3"/>
  <pageSetup paperSize="9" orientation="portrait" horizontalDpi="0"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9BCD-FB4F-450C-82A7-F5EAAE348913}">
  <dimension ref="B8:H22"/>
  <sheetViews>
    <sheetView workbookViewId="0">
      <selection activeCell="B24" sqref="B24"/>
    </sheetView>
  </sheetViews>
  <sheetFormatPr baseColWidth="10" defaultColWidth="9.140625" defaultRowHeight="15" x14ac:dyDescent="0.25"/>
  <cols>
    <col min="1" max="1" width="3" style="28" customWidth="1"/>
    <col min="2" max="2" width="18.85546875" style="28" bestFit="1" customWidth="1"/>
    <col min="3" max="4" width="25.7109375" style="28" customWidth="1"/>
    <col min="5" max="8" width="10.7109375" style="28" customWidth="1"/>
    <col min="9" max="16384" width="9.140625" style="28"/>
  </cols>
  <sheetData>
    <row r="8" spans="2:6" x14ac:dyDescent="0.25">
      <c r="F8" s="27"/>
    </row>
    <row r="9" spans="2:6" x14ac:dyDescent="0.25">
      <c r="B9" s="27"/>
      <c r="C9" s="27"/>
      <c r="D9" s="27"/>
    </row>
    <row r="10" spans="2:6" x14ac:dyDescent="0.25">
      <c r="B10" s="31"/>
      <c r="C10" s="31"/>
      <c r="D10" s="31"/>
    </row>
    <row r="11" spans="2:6" x14ac:dyDescent="0.25">
      <c r="B11" s="26" t="s">
        <v>0</v>
      </c>
      <c r="C11" s="15" t="s">
        <v>142</v>
      </c>
      <c r="D11" s="26"/>
      <c r="E11" s="26"/>
    </row>
    <row r="12" spans="2:6" x14ac:dyDescent="0.25">
      <c r="B12" s="16"/>
      <c r="C12" s="147" t="s">
        <v>146</v>
      </c>
      <c r="D12" s="147" t="s">
        <v>147</v>
      </c>
      <c r="E12" s="147" t="s">
        <v>141</v>
      </c>
    </row>
    <row r="13" spans="2:6" x14ac:dyDescent="0.25">
      <c r="B13" s="16" t="s">
        <v>144</v>
      </c>
      <c r="C13" s="47">
        <v>3</v>
      </c>
      <c r="D13" s="146">
        <f>E13-C13</f>
        <v>10</v>
      </c>
      <c r="E13" s="47">
        <v>13</v>
      </c>
    </row>
    <row r="14" spans="2:6" x14ac:dyDescent="0.25">
      <c r="B14" s="16" t="s">
        <v>145</v>
      </c>
      <c r="C14" s="146">
        <f>C15-C13</f>
        <v>25</v>
      </c>
      <c r="D14" s="146">
        <f>D15-D13</f>
        <v>192</v>
      </c>
      <c r="E14" s="146">
        <f>E15-E13</f>
        <v>217</v>
      </c>
    </row>
    <row r="15" spans="2:6" x14ac:dyDescent="0.25">
      <c r="B15" s="16" t="s">
        <v>141</v>
      </c>
      <c r="C15" s="47">
        <v>28</v>
      </c>
      <c r="D15" s="146">
        <f>E15-C15</f>
        <v>202</v>
      </c>
      <c r="E15" s="47">
        <v>230</v>
      </c>
    </row>
    <row r="16" spans="2:6" x14ac:dyDescent="0.25">
      <c r="B16" s="30"/>
      <c r="C16" s="86"/>
      <c r="D16" s="86"/>
      <c r="E16" s="86"/>
    </row>
    <row r="17" spans="2:8" x14ac:dyDescent="0.25">
      <c r="B17" s="26" t="s">
        <v>0</v>
      </c>
      <c r="C17" s="15" t="s">
        <v>143</v>
      </c>
      <c r="D17" s="26"/>
      <c r="E17" s="26"/>
    </row>
    <row r="18" spans="2:8" x14ac:dyDescent="0.25">
      <c r="B18" s="16"/>
      <c r="C18" s="147" t="s">
        <v>146</v>
      </c>
      <c r="D18" s="147" t="s">
        <v>147</v>
      </c>
      <c r="E18" s="145" t="s">
        <v>141</v>
      </c>
    </row>
    <row r="19" spans="2:8" x14ac:dyDescent="0.25">
      <c r="B19" s="16" t="s">
        <v>144</v>
      </c>
      <c r="C19" s="47">
        <v>9</v>
      </c>
      <c r="D19" s="146">
        <f>E19-C19</f>
        <v>8</v>
      </c>
      <c r="E19" s="47">
        <v>17</v>
      </c>
    </row>
    <row r="20" spans="2:8" x14ac:dyDescent="0.25">
      <c r="B20" s="16" t="s">
        <v>145</v>
      </c>
      <c r="C20" s="146">
        <f>C21-C19</f>
        <v>31</v>
      </c>
      <c r="D20" s="146">
        <f>E20-C20</f>
        <v>205</v>
      </c>
      <c r="E20" s="146">
        <f>E21-E19</f>
        <v>236</v>
      </c>
    </row>
    <row r="21" spans="2:8" x14ac:dyDescent="0.25">
      <c r="B21" s="16" t="s">
        <v>141</v>
      </c>
      <c r="C21" s="47">
        <v>40</v>
      </c>
      <c r="D21" s="146">
        <f>E21-C21</f>
        <v>213</v>
      </c>
      <c r="E21" s="47">
        <v>253</v>
      </c>
      <c r="F21" s="86"/>
      <c r="G21" s="86"/>
      <c r="H21" s="86"/>
    </row>
    <row r="22" spans="2:8" x14ac:dyDescent="0.25">
      <c r="F22" s="87"/>
      <c r="G22" s="87"/>
      <c r="H22" s="87"/>
    </row>
  </sheetData>
  <pageMargins left="0.7" right="0.7" top="0.75" bottom="0.75" header="0.3" footer="0.3"/>
  <pageSetup paperSize="9" orientation="portrait" horizontalDpi="0"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045E-6122-4AA5-B362-D20AFE08E146}">
  <dimension ref="B8:H22"/>
  <sheetViews>
    <sheetView workbookViewId="0">
      <selection activeCell="I20" sqref="I20"/>
    </sheetView>
  </sheetViews>
  <sheetFormatPr baseColWidth="10" defaultColWidth="9.140625" defaultRowHeight="15" x14ac:dyDescent="0.25"/>
  <cols>
    <col min="1" max="1" width="3" style="28" customWidth="1"/>
    <col min="2" max="2" width="18.85546875" style="28" bestFit="1" customWidth="1"/>
    <col min="3" max="4" width="25.7109375" style="28" customWidth="1"/>
    <col min="5" max="8" width="10.7109375" style="28" customWidth="1"/>
    <col min="9" max="16384" width="9.140625" style="28"/>
  </cols>
  <sheetData>
    <row r="8" spans="2:6" x14ac:dyDescent="0.25">
      <c r="F8" s="27"/>
    </row>
    <row r="9" spans="2:6" x14ac:dyDescent="0.25">
      <c r="B9" s="27"/>
      <c r="C9" s="27"/>
      <c r="D9" s="27"/>
    </row>
    <row r="10" spans="2:6" x14ac:dyDescent="0.25">
      <c r="B10" s="31"/>
      <c r="C10" s="31"/>
      <c r="D10" s="31"/>
    </row>
    <row r="11" spans="2:6" x14ac:dyDescent="0.25">
      <c r="B11" s="26" t="s">
        <v>0</v>
      </c>
      <c r="C11" s="15" t="s">
        <v>148</v>
      </c>
      <c r="D11" s="26"/>
      <c r="E11" s="26"/>
    </row>
    <row r="12" spans="2:6" x14ac:dyDescent="0.25">
      <c r="B12" s="16"/>
      <c r="C12" s="147" t="s">
        <v>146</v>
      </c>
      <c r="D12" s="147" t="s">
        <v>147</v>
      </c>
      <c r="E12" s="147" t="s">
        <v>141</v>
      </c>
    </row>
    <row r="13" spans="2:6" x14ac:dyDescent="0.25">
      <c r="B13" s="16" t="s">
        <v>144</v>
      </c>
      <c r="C13" s="47">
        <v>7</v>
      </c>
      <c r="D13" s="146">
        <f>E13-C13</f>
        <v>5</v>
      </c>
      <c r="E13" s="47">
        <v>12</v>
      </c>
    </row>
    <row r="14" spans="2:6" x14ac:dyDescent="0.25">
      <c r="B14" s="16" t="s">
        <v>145</v>
      </c>
      <c r="C14" s="146">
        <f>C15-C13</f>
        <v>16</v>
      </c>
      <c r="D14" s="146">
        <f>D15-D13</f>
        <v>145</v>
      </c>
      <c r="E14" s="146">
        <f>E15-E13</f>
        <v>161</v>
      </c>
    </row>
    <row r="15" spans="2:6" x14ac:dyDescent="0.25">
      <c r="B15" s="16" t="s">
        <v>141</v>
      </c>
      <c r="C15" s="47">
        <v>23</v>
      </c>
      <c r="D15" s="146">
        <f>E15-C15</f>
        <v>150</v>
      </c>
      <c r="E15" s="47">
        <v>173</v>
      </c>
    </row>
    <row r="16" spans="2:6" x14ac:dyDescent="0.25">
      <c r="B16" s="30"/>
      <c r="C16" s="86"/>
      <c r="D16" s="86"/>
      <c r="E16" s="86"/>
    </row>
    <row r="17" spans="2:8" x14ac:dyDescent="0.25">
      <c r="B17" s="26" t="s">
        <v>0</v>
      </c>
      <c r="C17" s="15" t="s">
        <v>149</v>
      </c>
      <c r="D17" s="26"/>
      <c r="E17" s="26"/>
    </row>
    <row r="18" spans="2:8" x14ac:dyDescent="0.25">
      <c r="B18" s="16"/>
      <c r="C18" s="147" t="s">
        <v>146</v>
      </c>
      <c r="D18" s="147" t="s">
        <v>147</v>
      </c>
      <c r="E18" s="145" t="s">
        <v>141</v>
      </c>
    </row>
    <row r="19" spans="2:8" x14ac:dyDescent="0.25">
      <c r="B19" s="16" t="s">
        <v>144</v>
      </c>
      <c r="C19" s="47">
        <v>5</v>
      </c>
      <c r="D19" s="146">
        <f>E19-C19</f>
        <v>25</v>
      </c>
      <c r="E19" s="47">
        <v>30</v>
      </c>
    </row>
    <row r="20" spans="2:8" x14ac:dyDescent="0.25">
      <c r="B20" s="16" t="s">
        <v>145</v>
      </c>
      <c r="C20" s="146">
        <f>C21-C19</f>
        <v>40</v>
      </c>
      <c r="D20" s="146">
        <f>E20-C20</f>
        <v>240</v>
      </c>
      <c r="E20" s="146">
        <f>E21-E19</f>
        <v>280</v>
      </c>
    </row>
    <row r="21" spans="2:8" x14ac:dyDescent="0.25">
      <c r="B21" s="16" t="s">
        <v>141</v>
      </c>
      <c r="C21" s="47">
        <v>45</v>
      </c>
      <c r="D21" s="146">
        <f>E21-C21</f>
        <v>265</v>
      </c>
      <c r="E21" s="47">
        <v>310</v>
      </c>
      <c r="F21" s="86"/>
      <c r="G21" s="86"/>
      <c r="H21" s="86"/>
    </row>
    <row r="22" spans="2:8" x14ac:dyDescent="0.25">
      <c r="F22" s="87"/>
      <c r="G22" s="87"/>
      <c r="H22" s="87"/>
    </row>
  </sheetData>
  <pageMargins left="0.7" right="0.7" top="0.75" bottom="0.75" header="0.3" footer="0.3"/>
  <pageSetup paperSize="9" orientation="portrait" horizontalDpi="0"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6:R29"/>
  <sheetViews>
    <sheetView topLeftCell="C1" workbookViewId="0">
      <selection activeCell="B29" sqref="B29"/>
    </sheetView>
  </sheetViews>
  <sheetFormatPr baseColWidth="10" defaultColWidth="9.140625" defaultRowHeight="15" x14ac:dyDescent="0.25"/>
  <cols>
    <col min="1" max="1" width="3" style="28" customWidth="1"/>
    <col min="2" max="2" width="34.42578125" style="28" customWidth="1"/>
    <col min="3" max="3" width="11.85546875" style="28" customWidth="1"/>
    <col min="4" max="4" width="11" style="28" customWidth="1"/>
    <col min="5" max="5" width="11.42578125" style="28" customWidth="1"/>
    <col min="6" max="7" width="11.140625" style="28" customWidth="1"/>
    <col min="8" max="16384" width="9.140625" style="28"/>
  </cols>
  <sheetData>
    <row r="16" spans="2:13" x14ac:dyDescent="0.25">
      <c r="B16" s="15"/>
      <c r="C16" s="15" t="s">
        <v>36</v>
      </c>
      <c r="D16" s="15"/>
      <c r="E16" s="15"/>
      <c r="F16" s="16"/>
      <c r="G16" s="16"/>
      <c r="H16" s="30"/>
      <c r="I16" s="30"/>
      <c r="J16" s="30"/>
      <c r="K16" s="30"/>
      <c r="L16" s="30"/>
      <c r="M16" s="30"/>
    </row>
    <row r="17" spans="2:18" x14ac:dyDescent="0.25">
      <c r="B17" s="15" t="s">
        <v>37</v>
      </c>
      <c r="C17" s="127">
        <v>42005</v>
      </c>
      <c r="D17" s="127">
        <v>42370</v>
      </c>
      <c r="E17" s="127">
        <v>42767</v>
      </c>
      <c r="F17" s="127">
        <v>43101</v>
      </c>
      <c r="G17" s="17"/>
      <c r="H17" s="79"/>
      <c r="I17" s="79"/>
      <c r="J17" s="79"/>
      <c r="K17" s="79"/>
      <c r="L17" s="79"/>
      <c r="M17" s="30"/>
      <c r="N17" s="29"/>
      <c r="O17" s="29"/>
      <c r="P17" s="29"/>
      <c r="Q17" s="29"/>
      <c r="R17" s="29"/>
    </row>
    <row r="18" spans="2:18" x14ac:dyDescent="0.25">
      <c r="B18" s="18" t="s">
        <v>49</v>
      </c>
      <c r="C18" s="19">
        <v>80.2</v>
      </c>
      <c r="D18" s="20">
        <v>87</v>
      </c>
      <c r="E18" s="20">
        <v>95</v>
      </c>
      <c r="F18" s="20">
        <v>95</v>
      </c>
      <c r="G18" s="20"/>
      <c r="H18" s="33"/>
      <c r="I18" s="33"/>
      <c r="J18" s="33"/>
      <c r="K18" s="33"/>
      <c r="L18" s="33"/>
      <c r="M18" s="30"/>
      <c r="P18" s="27"/>
      <c r="Q18" s="27"/>
    </row>
    <row r="19" spans="2:18" x14ac:dyDescent="0.25">
      <c r="B19" s="144" t="s">
        <v>128</v>
      </c>
      <c r="C19" s="19">
        <v>75.8</v>
      </c>
      <c r="D19" s="20">
        <v>81.3</v>
      </c>
      <c r="E19" s="20">
        <v>90.3</v>
      </c>
      <c r="F19" s="20">
        <v>90.3</v>
      </c>
      <c r="G19" s="20"/>
      <c r="H19" s="33"/>
      <c r="I19" s="33"/>
      <c r="J19" s="33"/>
      <c r="K19" s="33"/>
      <c r="L19" s="33"/>
      <c r="M19" s="30"/>
      <c r="N19" s="27"/>
      <c r="O19" s="27"/>
      <c r="P19" s="27"/>
      <c r="Q19" s="27"/>
    </row>
    <row r="20" spans="2:18" x14ac:dyDescent="0.25">
      <c r="B20" s="144" t="s">
        <v>129</v>
      </c>
      <c r="C20" s="19">
        <v>84.3</v>
      </c>
      <c r="D20" s="20">
        <v>93</v>
      </c>
      <c r="E20" s="20">
        <v>99.4</v>
      </c>
      <c r="F20" s="20">
        <v>99.4</v>
      </c>
      <c r="G20" s="20"/>
      <c r="H20" s="33"/>
      <c r="I20" s="33"/>
      <c r="J20" s="33"/>
      <c r="K20" s="33"/>
      <c r="L20" s="33"/>
      <c r="M20" s="30"/>
      <c r="N20" s="27"/>
      <c r="O20" s="27"/>
      <c r="P20" s="27"/>
      <c r="Q20" s="27"/>
    </row>
    <row r="21" spans="2:18" x14ac:dyDescent="0.25">
      <c r="B21" s="143" t="s">
        <v>126</v>
      </c>
      <c r="C21" s="121">
        <f>IF(ISBLANK(C19)=FALSE,C18-C19,0)</f>
        <v>4.4000000000000057</v>
      </c>
      <c r="D21" s="121">
        <f>IF(ISBLANK(D19)=FALSE,D18-D19,0)</f>
        <v>5.7000000000000028</v>
      </c>
      <c r="E21" s="121">
        <f>IF(ISBLANK(E19)=FALSE,E18-E19,0)</f>
        <v>4.7000000000000028</v>
      </c>
      <c r="F21" s="121">
        <f>IF(ISBLANK(F19)=FALSE,F18-F19,0)</f>
        <v>4.7000000000000028</v>
      </c>
      <c r="G21" s="121">
        <f>IF(ISBLANK(G19)=FALSE,G18-G19,0)</f>
        <v>0</v>
      </c>
      <c r="H21" s="33"/>
      <c r="I21" s="33"/>
      <c r="J21" s="33"/>
      <c r="K21" s="33"/>
      <c r="L21" s="33"/>
      <c r="M21" s="30"/>
      <c r="N21" s="27"/>
      <c r="O21" s="27"/>
      <c r="P21" s="27"/>
      <c r="Q21" s="27"/>
    </row>
    <row r="22" spans="2:18" x14ac:dyDescent="0.25">
      <c r="B22" s="143" t="s">
        <v>127</v>
      </c>
      <c r="C22" s="121">
        <f>IF(ISBLANK(C20)=FALSE,C20-C18,0)</f>
        <v>4.0999999999999943</v>
      </c>
      <c r="D22" s="121">
        <f>IF(ISBLANK(D20)=FALSE,D20-D18,0)</f>
        <v>6</v>
      </c>
      <c r="E22" s="121">
        <f>IF(ISBLANK(E20)=FALSE,E20-E18,0)</f>
        <v>4.4000000000000057</v>
      </c>
      <c r="F22" s="121">
        <f>IF(ISBLANK(F20)=FALSE,F20-F18,0)</f>
        <v>4.4000000000000057</v>
      </c>
      <c r="G22" s="121">
        <f>IF(ISBLANK(G20)=FALSE,G20-G18,0)</f>
        <v>0</v>
      </c>
      <c r="H22" s="33"/>
      <c r="I22" s="33"/>
      <c r="J22" s="33"/>
      <c r="K22" s="33"/>
      <c r="L22" s="33"/>
      <c r="M22" s="30"/>
      <c r="N22" s="27"/>
      <c r="O22" s="27"/>
      <c r="P22" s="27"/>
      <c r="Q22" s="27"/>
    </row>
    <row r="23" spans="2:18" x14ac:dyDescent="0.25">
      <c r="B23" s="18" t="s">
        <v>50</v>
      </c>
      <c r="C23" s="23">
        <v>95</v>
      </c>
      <c r="D23" s="23">
        <v>95</v>
      </c>
      <c r="E23" s="23">
        <v>95</v>
      </c>
      <c r="F23" s="23">
        <v>95</v>
      </c>
      <c r="G23" s="23">
        <v>95</v>
      </c>
      <c r="H23" s="49"/>
      <c r="I23" s="49"/>
      <c r="J23" s="49"/>
      <c r="K23" s="49"/>
      <c r="L23" s="49"/>
      <c r="M23" s="30"/>
      <c r="N23" s="27"/>
      <c r="O23" s="27"/>
      <c r="P23" s="27"/>
      <c r="Q23" s="27"/>
    </row>
    <row r="24" spans="2:18" ht="30" x14ac:dyDescent="0.25">
      <c r="B24" s="128" t="s">
        <v>51</v>
      </c>
      <c r="C24" s="19">
        <v>65.599999999999994</v>
      </c>
      <c r="D24" s="20">
        <v>70.2</v>
      </c>
      <c r="E24" s="20">
        <v>80.2</v>
      </c>
      <c r="F24" s="20">
        <v>82.3</v>
      </c>
      <c r="G24" s="20"/>
      <c r="H24" s="33"/>
      <c r="I24" s="33"/>
      <c r="J24" s="33"/>
      <c r="K24" s="33"/>
      <c r="L24" s="33"/>
      <c r="M24" s="30"/>
      <c r="P24" s="27"/>
      <c r="Q24" s="27"/>
    </row>
    <row r="25" spans="2:18" x14ac:dyDescent="0.25">
      <c r="B25" s="144" t="s">
        <v>128</v>
      </c>
      <c r="C25" s="21">
        <v>60.1</v>
      </c>
      <c r="D25" s="20">
        <v>65.599999999999994</v>
      </c>
      <c r="E25" s="20">
        <v>75.400000000000006</v>
      </c>
      <c r="F25" s="22">
        <v>77.5</v>
      </c>
      <c r="G25" s="22"/>
      <c r="H25" s="30"/>
      <c r="I25" s="30"/>
      <c r="J25" s="30"/>
      <c r="K25" s="30"/>
      <c r="L25" s="30"/>
      <c r="M25" s="30"/>
      <c r="N25" s="27"/>
      <c r="O25" s="27"/>
      <c r="P25" s="27"/>
      <c r="Q25" s="27"/>
    </row>
    <row r="26" spans="2:18" x14ac:dyDescent="0.25">
      <c r="B26" s="144" t="s">
        <v>129</v>
      </c>
      <c r="C26" s="21">
        <v>70.5</v>
      </c>
      <c r="D26" s="20">
        <v>75.900000000000006</v>
      </c>
      <c r="E26" s="20">
        <v>86</v>
      </c>
      <c r="F26" s="22">
        <v>87.9</v>
      </c>
      <c r="G26" s="22"/>
      <c r="H26" s="30"/>
      <c r="I26" s="30"/>
      <c r="J26" s="30"/>
      <c r="K26" s="30"/>
      <c r="L26" s="30"/>
      <c r="M26" s="30"/>
      <c r="N26" s="27"/>
      <c r="O26" s="27"/>
      <c r="P26" s="27"/>
      <c r="Q26" s="27"/>
    </row>
    <row r="27" spans="2:18" x14ac:dyDescent="0.25">
      <c r="B27" s="143" t="s">
        <v>126</v>
      </c>
      <c r="C27" s="121">
        <f>IF(ISBLANK(C25)=FALSE,C24-C25,0)</f>
        <v>5.4999999999999929</v>
      </c>
      <c r="D27" s="121">
        <f>IF(ISBLANK(D25)=FALSE,D24-D25,0)</f>
        <v>4.6000000000000085</v>
      </c>
      <c r="E27" s="121">
        <f>IF(ISBLANK(E25)=FALSE,E24-E25,0)</f>
        <v>4.7999999999999972</v>
      </c>
      <c r="F27" s="121">
        <f>IF(ISBLANK(F25)=FALSE,F24-F25,0)</f>
        <v>4.7999999999999972</v>
      </c>
      <c r="G27" s="121">
        <f>IF(ISBLANK(G25)=FALSE,G24-G25,0)</f>
        <v>0</v>
      </c>
      <c r="H27" s="33"/>
      <c r="I27" s="33"/>
      <c r="J27" s="33"/>
      <c r="K27" s="33"/>
      <c r="L27" s="33"/>
      <c r="M27" s="30"/>
      <c r="N27" s="27"/>
      <c r="O27" s="27"/>
      <c r="P27" s="27"/>
      <c r="Q27" s="27"/>
    </row>
    <row r="28" spans="2:18" x14ac:dyDescent="0.25">
      <c r="B28" s="143" t="s">
        <v>127</v>
      </c>
      <c r="C28" s="121">
        <f>IF(ISBLANK(C26)=FALSE,C26-C24,0)</f>
        <v>4.9000000000000057</v>
      </c>
      <c r="D28" s="121">
        <f>IF(ISBLANK(D26)=FALSE,D26-D24,0)</f>
        <v>5.7000000000000028</v>
      </c>
      <c r="E28" s="121">
        <f>IF(ISBLANK(E26)=FALSE,E26-E24,0)</f>
        <v>5.7999999999999972</v>
      </c>
      <c r="F28" s="121">
        <f>IF(ISBLANK(F26)=FALSE,F26-F24,0)</f>
        <v>5.6000000000000085</v>
      </c>
      <c r="G28" s="121">
        <f>IF(ISBLANK(G26)=FALSE,G26-G24,0)</f>
        <v>0</v>
      </c>
      <c r="H28" s="33"/>
      <c r="I28" s="33"/>
      <c r="J28" s="33"/>
      <c r="K28" s="33"/>
      <c r="L28" s="33"/>
      <c r="M28" s="30"/>
      <c r="N28" s="27"/>
      <c r="O28" s="27"/>
      <c r="P28" s="27"/>
      <c r="Q28" s="27"/>
    </row>
    <row r="29" spans="2:18" x14ac:dyDescent="0.25">
      <c r="B29" s="18" t="s">
        <v>52</v>
      </c>
      <c r="C29" s="23">
        <v>90</v>
      </c>
      <c r="D29" s="23">
        <v>90</v>
      </c>
      <c r="E29" s="23">
        <v>90</v>
      </c>
      <c r="F29" s="23">
        <v>90</v>
      </c>
      <c r="G29" s="23">
        <v>90</v>
      </c>
      <c r="H29" s="49"/>
      <c r="I29" s="49"/>
      <c r="J29" s="49"/>
      <c r="K29" s="49"/>
      <c r="L29" s="49"/>
      <c r="M29" s="30"/>
      <c r="P29" s="27"/>
      <c r="Q29" s="27"/>
    </row>
  </sheetData>
  <phoneticPr fontId="4" type="noConversion"/>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22"/>
  <sheetViews>
    <sheetView workbookViewId="0">
      <selection activeCell="E19" sqref="E19"/>
    </sheetView>
  </sheetViews>
  <sheetFormatPr baseColWidth="10" defaultColWidth="9.140625" defaultRowHeight="15" x14ac:dyDescent="0.25"/>
  <cols>
    <col min="1" max="1" width="24.140625" style="34" bestFit="1" customWidth="1"/>
    <col min="2" max="15" width="9.140625" style="34"/>
    <col min="16" max="16" width="2.5703125" style="34" bestFit="1" customWidth="1"/>
    <col min="17" max="16384" width="9.140625" style="34"/>
  </cols>
  <sheetData>
    <row r="9" spans="1:3" x14ac:dyDescent="0.25">
      <c r="C9" s="48"/>
    </row>
    <row r="10" spans="1:3" x14ac:dyDescent="0.25">
      <c r="A10" s="137" t="s">
        <v>94</v>
      </c>
    </row>
    <row r="11" spans="1:3" x14ac:dyDescent="0.25">
      <c r="A11" s="138" t="s">
        <v>103</v>
      </c>
      <c r="B11" s="35"/>
    </row>
    <row r="12" spans="1:3" x14ac:dyDescent="0.25">
      <c r="A12" s="138" t="s">
        <v>95</v>
      </c>
      <c r="B12" s="35"/>
    </row>
    <row r="14" spans="1:3" x14ac:dyDescent="0.25">
      <c r="A14" s="139" t="s">
        <v>102</v>
      </c>
    </row>
    <row r="16" spans="1:3" x14ac:dyDescent="0.25">
      <c r="A16" s="63" t="s">
        <v>96</v>
      </c>
      <c r="B16" s="64" t="s">
        <v>1</v>
      </c>
    </row>
    <row r="17" spans="1:2" x14ac:dyDescent="0.25">
      <c r="A17" s="140" t="s">
        <v>97</v>
      </c>
      <c r="B17" s="91">
        <v>0.32600000000000001</v>
      </c>
    </row>
    <row r="18" spans="1:2" x14ac:dyDescent="0.25">
      <c r="A18" s="140" t="s">
        <v>98</v>
      </c>
      <c r="B18" s="91">
        <v>0.27400000000000002</v>
      </c>
    </row>
    <row r="19" spans="1:2" x14ac:dyDescent="0.25">
      <c r="A19" s="140" t="s">
        <v>99</v>
      </c>
      <c r="B19" s="91">
        <v>0.19</v>
      </c>
    </row>
    <row r="20" spans="1:2" x14ac:dyDescent="0.25">
      <c r="A20" s="140" t="s">
        <v>100</v>
      </c>
      <c r="B20" s="91">
        <v>0.14499999999999999</v>
      </c>
    </row>
    <row r="21" spans="1:2" x14ac:dyDescent="0.25">
      <c r="A21" s="140" t="s">
        <v>101</v>
      </c>
      <c r="B21" s="91">
        <v>8.3000000000000004E-2</v>
      </c>
    </row>
    <row r="22" spans="1:2" x14ac:dyDescent="0.25">
      <c r="A22" s="50"/>
      <c r="B22" s="50"/>
    </row>
  </sheetData>
  <phoneticPr fontId="0" type="noConversion"/>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1:R28"/>
  <sheetViews>
    <sheetView workbookViewId="0">
      <selection activeCell="B28" sqref="B28"/>
    </sheetView>
  </sheetViews>
  <sheetFormatPr baseColWidth="10" defaultColWidth="9.140625" defaultRowHeight="15" x14ac:dyDescent="0.25"/>
  <cols>
    <col min="1" max="1" width="3" style="28" customWidth="1"/>
    <col min="2" max="2" width="34.42578125" style="28" customWidth="1"/>
    <col min="3" max="3" width="11.85546875" style="28" customWidth="1"/>
    <col min="4" max="4" width="11" style="28" customWidth="1"/>
    <col min="5" max="5" width="11.42578125" style="28" customWidth="1"/>
    <col min="6" max="7" width="11.140625" style="28" customWidth="1"/>
    <col min="8" max="16384" width="9.140625" style="28"/>
  </cols>
  <sheetData>
    <row r="21" spans="2:18" x14ac:dyDescent="0.25">
      <c r="B21" s="15"/>
      <c r="C21" s="15" t="s">
        <v>138</v>
      </c>
      <c r="D21" s="15"/>
      <c r="E21" s="15"/>
      <c r="F21" s="16"/>
      <c r="G21" s="16"/>
      <c r="H21" s="30"/>
      <c r="I21" s="30"/>
      <c r="J21" s="30"/>
      <c r="K21" s="30"/>
      <c r="L21" s="30"/>
      <c r="M21" s="30"/>
    </row>
    <row r="22" spans="2:18" x14ac:dyDescent="0.25">
      <c r="B22" s="15" t="s">
        <v>37</v>
      </c>
      <c r="C22" s="127">
        <v>42005</v>
      </c>
      <c r="D22" s="127">
        <v>42370</v>
      </c>
      <c r="E22" s="127">
        <v>42767</v>
      </c>
      <c r="F22" s="127">
        <v>43101</v>
      </c>
      <c r="G22" s="17"/>
      <c r="H22" s="79"/>
      <c r="I22" s="79"/>
      <c r="J22" s="79"/>
      <c r="K22" s="79"/>
      <c r="L22" s="79"/>
      <c r="M22" s="30"/>
      <c r="N22" s="29"/>
      <c r="O22" s="29"/>
      <c r="P22" s="29"/>
      <c r="Q22" s="29"/>
      <c r="R22" s="29"/>
    </row>
    <row r="23" spans="2:18" x14ac:dyDescent="0.25">
      <c r="B23" s="18" t="s">
        <v>53</v>
      </c>
      <c r="C23" s="19">
        <v>80.2</v>
      </c>
      <c r="D23" s="20">
        <v>87</v>
      </c>
      <c r="E23" s="20">
        <v>95</v>
      </c>
      <c r="F23" s="20">
        <v>95</v>
      </c>
      <c r="G23" s="20"/>
      <c r="H23" s="33"/>
      <c r="I23" s="33"/>
      <c r="J23" s="33"/>
      <c r="K23" s="33"/>
      <c r="L23" s="33"/>
      <c r="M23" s="30"/>
      <c r="P23" s="27"/>
      <c r="Q23" s="27"/>
    </row>
    <row r="24" spans="2:18" x14ac:dyDescent="0.25">
      <c r="B24" s="144" t="s">
        <v>128</v>
      </c>
      <c r="C24" s="19">
        <v>75.8</v>
      </c>
      <c r="D24" s="20">
        <v>81.3</v>
      </c>
      <c r="E24" s="20">
        <v>90.3</v>
      </c>
      <c r="F24" s="20">
        <v>90.3</v>
      </c>
      <c r="G24" s="20"/>
      <c r="H24" s="33"/>
      <c r="I24" s="33"/>
      <c r="J24" s="33"/>
      <c r="K24" s="33"/>
      <c r="L24" s="33"/>
      <c r="M24" s="30"/>
      <c r="N24" s="27"/>
      <c r="O24" s="27"/>
      <c r="P24" s="27"/>
      <c r="Q24" s="27"/>
    </row>
    <row r="25" spans="2:18" x14ac:dyDescent="0.25">
      <c r="B25" s="144" t="s">
        <v>129</v>
      </c>
      <c r="C25" s="19">
        <v>84.3</v>
      </c>
      <c r="D25" s="20">
        <v>93</v>
      </c>
      <c r="E25" s="20">
        <v>99.4</v>
      </c>
      <c r="F25" s="20">
        <v>99.4</v>
      </c>
      <c r="G25" s="20"/>
      <c r="H25" s="33"/>
      <c r="I25" s="33"/>
      <c r="J25" s="33"/>
      <c r="K25" s="33"/>
      <c r="L25" s="33"/>
      <c r="M25" s="30"/>
      <c r="N25" s="27"/>
      <c r="O25" s="27"/>
      <c r="P25" s="27"/>
      <c r="Q25" s="27"/>
    </row>
    <row r="26" spans="2:18" x14ac:dyDescent="0.25">
      <c r="B26" s="143" t="s">
        <v>126</v>
      </c>
      <c r="C26" s="121">
        <f>IF(ISBLANK(C24)=FALSE,C23-C24,0)</f>
        <v>4.4000000000000057</v>
      </c>
      <c r="D26" s="121">
        <f>IF(ISBLANK(D24)=FALSE,D23-D24,0)</f>
        <v>5.7000000000000028</v>
      </c>
      <c r="E26" s="121">
        <f>IF(ISBLANK(E24)=FALSE,E23-E24,0)</f>
        <v>4.7000000000000028</v>
      </c>
      <c r="F26" s="121">
        <f>IF(ISBLANK(F24)=FALSE,F23-F24,0)</f>
        <v>4.7000000000000028</v>
      </c>
      <c r="G26" s="121">
        <f>IF(ISBLANK(G24)=FALSE,G23-G24,0)</f>
        <v>0</v>
      </c>
      <c r="H26" s="33"/>
      <c r="I26" s="33"/>
      <c r="J26" s="33"/>
      <c r="K26" s="33"/>
      <c r="L26" s="33"/>
      <c r="M26" s="30"/>
      <c r="N26" s="27"/>
      <c r="O26" s="27"/>
      <c r="P26" s="27"/>
      <c r="Q26" s="27"/>
    </row>
    <row r="27" spans="2:18" x14ac:dyDescent="0.25">
      <c r="B27" s="143" t="s">
        <v>127</v>
      </c>
      <c r="C27" s="121">
        <f>IF(ISBLANK(C25)=FALSE,C25-C23,0)</f>
        <v>4.0999999999999943</v>
      </c>
      <c r="D27" s="121">
        <f>IF(ISBLANK(D25)=FALSE,D25-D23,0)</f>
        <v>6</v>
      </c>
      <c r="E27" s="121">
        <f>IF(ISBLANK(E25)=FALSE,E25-E23,0)</f>
        <v>4.4000000000000057</v>
      </c>
      <c r="F27" s="121">
        <f>IF(ISBLANK(F25)=FALSE,F25-F23,0)</f>
        <v>4.4000000000000057</v>
      </c>
      <c r="G27" s="121">
        <f>IF(ISBLANK(G25)=FALSE,G25-G23,0)</f>
        <v>0</v>
      </c>
      <c r="H27" s="33"/>
      <c r="I27" s="33"/>
      <c r="J27" s="33"/>
      <c r="K27" s="33"/>
      <c r="L27" s="33"/>
      <c r="M27" s="30"/>
      <c r="N27" s="27"/>
      <c r="O27" s="27"/>
      <c r="P27" s="27"/>
      <c r="Q27" s="27"/>
    </row>
    <row r="28" spans="2:18" x14ac:dyDescent="0.25">
      <c r="B28" s="18" t="s">
        <v>54</v>
      </c>
      <c r="C28" s="23">
        <v>75</v>
      </c>
      <c r="D28" s="23">
        <v>75</v>
      </c>
      <c r="E28" s="23">
        <v>75</v>
      </c>
      <c r="F28" s="23">
        <v>75</v>
      </c>
      <c r="G28" s="23">
        <v>75</v>
      </c>
      <c r="H28" s="49"/>
      <c r="I28" s="49"/>
      <c r="J28" s="49"/>
      <c r="K28" s="49"/>
      <c r="L28" s="49"/>
      <c r="M28" s="30"/>
      <c r="N28" s="27"/>
      <c r="O28" s="27"/>
      <c r="P28" s="27"/>
      <c r="Q28" s="27"/>
    </row>
  </sheetData>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7:Y28"/>
  <sheetViews>
    <sheetView topLeftCell="A7" workbookViewId="0">
      <selection activeCell="C17" sqref="C17:E17"/>
    </sheetView>
  </sheetViews>
  <sheetFormatPr baseColWidth="10" defaultColWidth="9.140625" defaultRowHeight="15" x14ac:dyDescent="0.25"/>
  <cols>
    <col min="1" max="1" width="3" style="28" customWidth="1"/>
    <col min="2" max="2" width="20.28515625" style="28" customWidth="1"/>
    <col min="3" max="3" width="11.85546875" style="28" customWidth="1"/>
    <col min="4" max="4" width="11" style="28" customWidth="1"/>
    <col min="5" max="12" width="11.42578125" style="28" customWidth="1"/>
    <col min="13" max="14" width="11.140625" style="28" customWidth="1"/>
    <col min="15" max="16384" width="9.140625" style="28"/>
  </cols>
  <sheetData>
    <row r="17" spans="2:25" ht="31.5" customHeight="1" x14ac:dyDescent="0.25">
      <c r="B17" s="168"/>
      <c r="C17" s="169" t="s">
        <v>69</v>
      </c>
      <c r="D17" s="169"/>
      <c r="E17" s="169"/>
      <c r="F17" s="170" t="s">
        <v>70</v>
      </c>
      <c r="G17" s="170"/>
      <c r="H17" s="170"/>
      <c r="I17" s="170" t="s">
        <v>71</v>
      </c>
      <c r="J17" s="170"/>
      <c r="K17" s="170"/>
      <c r="L17" s="169" t="s">
        <v>72</v>
      </c>
      <c r="M17" s="169"/>
      <c r="N17" s="169"/>
    </row>
    <row r="18" spans="2:25" x14ac:dyDescent="0.25">
      <c r="B18" s="168"/>
      <c r="C18" s="132">
        <v>42217</v>
      </c>
      <c r="D18" s="132">
        <v>42614</v>
      </c>
      <c r="E18" s="132">
        <v>42948</v>
      </c>
      <c r="F18" s="132">
        <v>42217</v>
      </c>
      <c r="G18" s="132">
        <v>42614</v>
      </c>
      <c r="H18" s="132">
        <v>42948</v>
      </c>
      <c r="I18" s="132">
        <v>42217</v>
      </c>
      <c r="J18" s="132">
        <v>42614</v>
      </c>
      <c r="K18" s="132">
        <v>42948</v>
      </c>
      <c r="L18" s="132">
        <v>42217</v>
      </c>
      <c r="M18" s="132">
        <v>42614</v>
      </c>
      <c r="N18" s="132">
        <v>42948</v>
      </c>
      <c r="Q18" s="29"/>
      <c r="R18" s="29"/>
      <c r="S18" s="29"/>
      <c r="U18" s="29"/>
      <c r="V18" s="29"/>
      <c r="W18" s="29"/>
      <c r="X18" s="29"/>
      <c r="Y18" s="29"/>
    </row>
    <row r="19" spans="2:25" x14ac:dyDescent="0.25">
      <c r="B19" s="100" t="s">
        <v>66</v>
      </c>
      <c r="C19" s="101">
        <v>96.8</v>
      </c>
      <c r="D19" s="102">
        <v>92.5</v>
      </c>
      <c r="E19" s="102">
        <v>90.2</v>
      </c>
      <c r="F19" s="101">
        <v>45.5</v>
      </c>
      <c r="G19" s="102">
        <v>40.200000000000003</v>
      </c>
      <c r="H19" s="102">
        <v>49.6</v>
      </c>
      <c r="I19" s="101">
        <v>69.5</v>
      </c>
      <c r="J19" s="102">
        <v>70.5</v>
      </c>
      <c r="K19" s="102">
        <v>64.5</v>
      </c>
      <c r="L19" s="101">
        <v>10.5</v>
      </c>
      <c r="M19" s="102">
        <v>6.5</v>
      </c>
      <c r="N19" s="102">
        <v>5</v>
      </c>
      <c r="R19" s="27"/>
      <c r="S19" s="27"/>
      <c r="W19" s="27"/>
      <c r="X19" s="27"/>
    </row>
    <row r="20" spans="2:25" x14ac:dyDescent="0.25">
      <c r="B20" s="144" t="s">
        <v>128</v>
      </c>
      <c r="C20" s="103">
        <v>91.2</v>
      </c>
      <c r="D20" s="102">
        <v>87.5</v>
      </c>
      <c r="E20" s="102">
        <v>85.6</v>
      </c>
      <c r="F20" s="101">
        <v>35.200000000000003</v>
      </c>
      <c r="G20" s="102">
        <v>31</v>
      </c>
      <c r="H20" s="102">
        <v>40.700000000000003</v>
      </c>
      <c r="I20" s="103">
        <v>64.3</v>
      </c>
      <c r="J20" s="102">
        <v>65.900000000000006</v>
      </c>
      <c r="K20" s="102">
        <v>58.9</v>
      </c>
      <c r="L20" s="103">
        <v>5.6</v>
      </c>
      <c r="M20" s="102">
        <v>3.1</v>
      </c>
      <c r="N20" s="102">
        <v>0.6</v>
      </c>
      <c r="O20" s="27"/>
      <c r="P20" s="27"/>
      <c r="Q20" s="27"/>
      <c r="R20" s="27"/>
      <c r="S20" s="27"/>
      <c r="U20" s="27"/>
      <c r="V20" s="27"/>
      <c r="W20" s="27"/>
      <c r="X20" s="27"/>
    </row>
    <row r="21" spans="2:25" x14ac:dyDescent="0.25">
      <c r="B21" s="144" t="s">
        <v>129</v>
      </c>
      <c r="C21" s="103">
        <v>100</v>
      </c>
      <c r="D21" s="102">
        <v>98.6</v>
      </c>
      <c r="E21" s="102">
        <v>96.4</v>
      </c>
      <c r="F21" s="101">
        <v>55.6</v>
      </c>
      <c r="G21" s="102">
        <v>51.8</v>
      </c>
      <c r="H21" s="102">
        <v>59.9</v>
      </c>
      <c r="I21" s="103">
        <v>74.900000000000006</v>
      </c>
      <c r="J21" s="102">
        <v>75.8</v>
      </c>
      <c r="K21" s="102">
        <v>70.5</v>
      </c>
      <c r="L21" s="103">
        <v>15.8</v>
      </c>
      <c r="M21" s="102">
        <v>9.9</v>
      </c>
      <c r="N21" s="102">
        <v>9.1</v>
      </c>
      <c r="O21" s="27"/>
      <c r="P21" s="27"/>
      <c r="Q21" s="27"/>
      <c r="R21" s="27"/>
      <c r="S21" s="27"/>
      <c r="U21" s="27"/>
      <c r="V21" s="27"/>
      <c r="W21" s="27"/>
      <c r="X21" s="27"/>
    </row>
    <row r="22" spans="2:25" x14ac:dyDescent="0.25">
      <c r="B22" s="143" t="s">
        <v>126</v>
      </c>
      <c r="C22" s="123">
        <f>IF(ISBLANK(C20)=FALSE,C19-C20,0)</f>
        <v>5.5999999999999943</v>
      </c>
      <c r="D22" s="123">
        <f t="shared" ref="D22:N22" si="0">IF(ISBLANK(D20)=FALSE,D19-D20,0)</f>
        <v>5</v>
      </c>
      <c r="E22" s="123">
        <f t="shared" si="0"/>
        <v>4.6000000000000085</v>
      </c>
      <c r="F22" s="123">
        <f t="shared" si="0"/>
        <v>10.299999999999997</v>
      </c>
      <c r="G22" s="123">
        <f t="shared" si="0"/>
        <v>9.2000000000000028</v>
      </c>
      <c r="H22" s="123">
        <f t="shared" si="0"/>
        <v>8.8999999999999986</v>
      </c>
      <c r="I22" s="123">
        <f t="shared" si="0"/>
        <v>5.2000000000000028</v>
      </c>
      <c r="J22" s="123">
        <f t="shared" si="0"/>
        <v>4.5999999999999943</v>
      </c>
      <c r="K22" s="123">
        <f t="shared" si="0"/>
        <v>5.6000000000000014</v>
      </c>
      <c r="L22" s="123">
        <f t="shared" si="0"/>
        <v>4.9000000000000004</v>
      </c>
      <c r="M22" s="123">
        <f t="shared" si="0"/>
        <v>3.4</v>
      </c>
      <c r="N22" s="123">
        <f t="shared" si="0"/>
        <v>4.4000000000000004</v>
      </c>
      <c r="O22" s="27"/>
      <c r="P22" s="27"/>
      <c r="Q22" s="27"/>
      <c r="R22" s="27"/>
      <c r="S22" s="27"/>
      <c r="U22" s="27"/>
      <c r="V22" s="27"/>
      <c r="W22" s="27"/>
      <c r="X22" s="27"/>
    </row>
    <row r="23" spans="2:25" x14ac:dyDescent="0.25">
      <c r="B23" s="143" t="s">
        <v>127</v>
      </c>
      <c r="C23" s="123">
        <f>IF(ISBLANK(C21)=FALSE,C21-C19,0)</f>
        <v>3.2000000000000028</v>
      </c>
      <c r="D23" s="123">
        <f t="shared" ref="D23:N23" si="1">IF(ISBLANK(D21)=FALSE,D21-D19,0)</f>
        <v>6.0999999999999943</v>
      </c>
      <c r="E23" s="123">
        <f t="shared" si="1"/>
        <v>6.2000000000000028</v>
      </c>
      <c r="F23" s="123">
        <f t="shared" si="1"/>
        <v>10.100000000000001</v>
      </c>
      <c r="G23" s="123">
        <f t="shared" si="1"/>
        <v>11.599999999999994</v>
      </c>
      <c r="H23" s="123">
        <f t="shared" si="1"/>
        <v>10.299999999999997</v>
      </c>
      <c r="I23" s="123">
        <f t="shared" si="1"/>
        <v>5.4000000000000057</v>
      </c>
      <c r="J23" s="123">
        <f t="shared" si="1"/>
        <v>5.2999999999999972</v>
      </c>
      <c r="K23" s="123">
        <f t="shared" si="1"/>
        <v>6</v>
      </c>
      <c r="L23" s="123">
        <f t="shared" si="1"/>
        <v>5.3000000000000007</v>
      </c>
      <c r="M23" s="123">
        <f t="shared" si="1"/>
        <v>3.4000000000000004</v>
      </c>
      <c r="N23" s="123">
        <f t="shared" si="1"/>
        <v>4.0999999999999996</v>
      </c>
      <c r="O23" s="27"/>
      <c r="P23" s="27"/>
      <c r="Q23" s="27"/>
      <c r="R23" s="27"/>
      <c r="S23" s="27"/>
      <c r="U23" s="27"/>
      <c r="V23" s="27"/>
      <c r="W23" s="27"/>
      <c r="X23" s="27"/>
    </row>
    <row r="24" spans="2:25" x14ac:dyDescent="0.25">
      <c r="B24" s="77"/>
      <c r="C24" s="78"/>
      <c r="D24" s="33"/>
      <c r="E24" s="33"/>
      <c r="F24" s="33"/>
      <c r="G24" s="33"/>
      <c r="H24" s="33"/>
      <c r="I24" s="33"/>
      <c r="J24" s="33"/>
      <c r="K24" s="33"/>
      <c r="L24" s="33"/>
      <c r="M24" s="33"/>
      <c r="N24" s="33"/>
    </row>
    <row r="25" spans="2:25" x14ac:dyDescent="0.25">
      <c r="B25" s="79"/>
      <c r="C25" s="80"/>
      <c r="D25" s="33"/>
      <c r="E25" s="33"/>
      <c r="F25" s="33"/>
      <c r="G25" s="33"/>
      <c r="H25" s="33"/>
      <c r="I25" s="33"/>
      <c r="J25" s="33"/>
      <c r="K25" s="33"/>
      <c r="L25" s="33"/>
      <c r="M25" s="30"/>
      <c r="N25" s="30"/>
    </row>
    <row r="26" spans="2:25" x14ac:dyDescent="0.25">
      <c r="B26" s="79"/>
      <c r="C26" s="80"/>
      <c r="D26" s="33"/>
      <c r="E26" s="33"/>
      <c r="F26" s="33"/>
      <c r="G26" s="33"/>
      <c r="H26" s="33"/>
      <c r="I26" s="33"/>
      <c r="J26" s="33"/>
      <c r="K26" s="33"/>
      <c r="L26" s="33"/>
      <c r="M26" s="30"/>
      <c r="N26" s="30"/>
    </row>
    <row r="27" spans="2:25" x14ac:dyDescent="0.25">
      <c r="B27" s="30"/>
      <c r="C27" s="33"/>
      <c r="D27" s="33"/>
      <c r="E27" s="33"/>
      <c r="F27" s="33"/>
      <c r="G27" s="33"/>
      <c r="H27" s="33"/>
      <c r="I27" s="33"/>
      <c r="J27" s="33"/>
      <c r="K27" s="33"/>
      <c r="L27" s="33"/>
      <c r="M27" s="33"/>
      <c r="N27" s="33"/>
    </row>
    <row r="28" spans="2:25" x14ac:dyDescent="0.25">
      <c r="B28" s="30"/>
      <c r="C28" s="33"/>
      <c r="D28" s="33"/>
      <c r="E28" s="33"/>
      <c r="F28" s="33"/>
      <c r="G28" s="33"/>
      <c r="H28" s="33"/>
      <c r="I28" s="33"/>
      <c r="J28" s="33"/>
      <c r="K28" s="33"/>
      <c r="L28" s="33"/>
      <c r="M28" s="33"/>
      <c r="N28" s="33"/>
    </row>
  </sheetData>
  <mergeCells count="5">
    <mergeCell ref="B17:B18"/>
    <mergeCell ref="C17:E17"/>
    <mergeCell ref="F17:H17"/>
    <mergeCell ref="I17:K17"/>
    <mergeCell ref="L17:N17"/>
  </mergeCells>
  <pageMargins left="0.75" right="0.75" top="1" bottom="1" header="0.5" footer="0.5"/>
  <pageSetup paperSize="9" orientation="portrait" horizontalDpi="4294967293"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B3A4-7836-42F3-84DF-B5EDB9C8CB8D}">
  <dimension ref="B18:O27"/>
  <sheetViews>
    <sheetView tabSelected="1" workbookViewId="0">
      <selection activeCell="F22" sqref="F22"/>
    </sheetView>
  </sheetViews>
  <sheetFormatPr baseColWidth="10" defaultColWidth="9.140625" defaultRowHeight="15" x14ac:dyDescent="0.25"/>
  <cols>
    <col min="1" max="1" width="3" style="154" customWidth="1"/>
    <col min="2" max="2" width="21.5703125" style="154" customWidth="1"/>
    <col min="3" max="3" width="11.85546875" style="154" customWidth="1"/>
    <col min="4" max="4" width="11" style="154" customWidth="1"/>
    <col min="5" max="5" width="11.42578125" style="154" customWidth="1"/>
    <col min="6" max="7" width="11.140625" style="154" customWidth="1"/>
    <col min="8" max="16384" width="9.140625" style="154"/>
  </cols>
  <sheetData>
    <row r="18" spans="2:15" x14ac:dyDescent="0.25">
      <c r="B18" s="171"/>
      <c r="C18" s="171" t="s">
        <v>156</v>
      </c>
      <c r="D18" s="171"/>
    </row>
    <row r="19" spans="2:15" x14ac:dyDescent="0.25">
      <c r="B19" s="171"/>
      <c r="C19" s="161">
        <v>42948</v>
      </c>
      <c r="D19" s="161">
        <v>43344</v>
      </c>
      <c r="G19" s="155"/>
      <c r="H19" s="155"/>
      <c r="I19" s="155"/>
      <c r="K19" s="155"/>
      <c r="L19" s="155"/>
      <c r="M19" s="155"/>
      <c r="N19" s="155"/>
      <c r="O19" s="155"/>
    </row>
    <row r="20" spans="2:15" ht="30" x14ac:dyDescent="0.25">
      <c r="B20" s="156" t="s">
        <v>157</v>
      </c>
      <c r="C20" s="157">
        <v>66</v>
      </c>
      <c r="D20" s="157">
        <v>92</v>
      </c>
      <c r="H20" s="158"/>
      <c r="I20" s="158"/>
      <c r="M20" s="158"/>
      <c r="N20" s="158"/>
    </row>
    <row r="21" spans="2:15" ht="30" x14ac:dyDescent="0.25">
      <c r="B21" s="159" t="s">
        <v>158</v>
      </c>
      <c r="C21" s="157">
        <v>21</v>
      </c>
      <c r="D21" s="157">
        <v>6</v>
      </c>
      <c r="E21" s="158"/>
      <c r="F21" s="158"/>
      <c r="G21" s="158"/>
      <c r="H21" s="158"/>
      <c r="I21" s="158"/>
      <c r="K21" s="158"/>
      <c r="L21" s="158"/>
      <c r="M21" s="158"/>
      <c r="N21" s="158"/>
    </row>
    <row r="22" spans="2:15" ht="27.75" customHeight="1" x14ac:dyDescent="0.25">
      <c r="B22" s="159" t="s">
        <v>159</v>
      </c>
      <c r="C22" s="157">
        <v>13</v>
      </c>
      <c r="D22" s="157">
        <v>2</v>
      </c>
      <c r="E22" s="158"/>
      <c r="F22" s="158"/>
      <c r="G22" s="158"/>
      <c r="H22" s="158"/>
      <c r="I22" s="158"/>
      <c r="K22" s="158"/>
      <c r="L22" s="158"/>
      <c r="M22" s="158"/>
      <c r="N22" s="158"/>
    </row>
    <row r="23" spans="2:15" x14ac:dyDescent="0.25">
      <c r="B23" s="159" t="s">
        <v>160</v>
      </c>
      <c r="C23" s="157">
        <v>24.5</v>
      </c>
      <c r="D23" s="157">
        <v>20.9</v>
      </c>
      <c r="E23" s="158"/>
      <c r="F23" s="158"/>
      <c r="G23" s="158"/>
    </row>
    <row r="24" spans="2:15" x14ac:dyDescent="0.25">
      <c r="B24" s="155"/>
      <c r="C24" s="160"/>
      <c r="D24" s="158"/>
      <c r="E24" s="158"/>
    </row>
    <row r="25" spans="2:15" x14ac:dyDescent="0.25">
      <c r="B25" s="155"/>
      <c r="C25" s="160"/>
      <c r="D25" s="158"/>
      <c r="E25" s="158"/>
    </row>
    <row r="26" spans="2:15" x14ac:dyDescent="0.25">
      <c r="C26" s="158"/>
      <c r="D26" s="158"/>
      <c r="E26" s="158"/>
      <c r="F26" s="158"/>
      <c r="G26" s="158"/>
    </row>
    <row r="27" spans="2:15" x14ac:dyDescent="0.25">
      <c r="C27" s="158"/>
      <c r="D27" s="158"/>
      <c r="E27" s="158"/>
      <c r="F27" s="158"/>
      <c r="G27" s="158"/>
    </row>
  </sheetData>
  <mergeCells count="2">
    <mergeCell ref="B18:B19"/>
    <mergeCell ref="C18:D18"/>
  </mergeCells>
  <pageMargins left="0.75" right="0.75" top="1" bottom="1" header="0.5" footer="0.5"/>
  <pageSetup paperSize="9" orientation="portrait" horizontalDpi="4294967293"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18A1-EC05-4F35-ABBA-A5F79C4B3803}">
  <dimension ref="B18:S27"/>
  <sheetViews>
    <sheetView topLeftCell="B7" workbookViewId="0">
      <selection activeCell="L2" sqref="L2"/>
    </sheetView>
  </sheetViews>
  <sheetFormatPr baseColWidth="10" defaultColWidth="9.140625" defaultRowHeight="15" x14ac:dyDescent="0.25"/>
  <cols>
    <col min="1" max="1" width="3" style="28" customWidth="1"/>
    <col min="2" max="2" width="21.5703125" style="28" customWidth="1"/>
    <col min="3" max="3" width="11.85546875" style="28" customWidth="1"/>
    <col min="4" max="4" width="11" style="28" customWidth="1"/>
    <col min="5" max="9" width="11.42578125" style="28" customWidth="1"/>
    <col min="10" max="11" width="11.140625" style="28" customWidth="1"/>
    <col min="12" max="16384" width="9.140625" style="28"/>
  </cols>
  <sheetData>
    <row r="18" spans="2:19" ht="28.5" customHeight="1" x14ac:dyDescent="0.25">
      <c r="B18" s="162"/>
      <c r="C18" s="164" t="s">
        <v>150</v>
      </c>
      <c r="D18" s="164"/>
      <c r="E18" s="164" t="s">
        <v>151</v>
      </c>
      <c r="F18" s="164"/>
      <c r="G18" s="172" t="s">
        <v>152</v>
      </c>
      <c r="H18" s="172"/>
    </row>
    <row r="19" spans="2:19" x14ac:dyDescent="0.25">
      <c r="B19" s="162"/>
      <c r="C19" s="153">
        <v>42948</v>
      </c>
      <c r="D19" s="153">
        <v>43344</v>
      </c>
      <c r="E19" s="153">
        <v>42948</v>
      </c>
      <c r="F19" s="153">
        <v>43344</v>
      </c>
      <c r="G19" s="153">
        <v>42948</v>
      </c>
      <c r="H19" s="153">
        <v>43344</v>
      </c>
      <c r="K19" s="29"/>
      <c r="L19" s="29"/>
      <c r="M19" s="29"/>
      <c r="O19" s="29"/>
      <c r="P19" s="29"/>
      <c r="Q19" s="29"/>
      <c r="R19" s="29"/>
      <c r="S19" s="29"/>
    </row>
    <row r="20" spans="2:19" ht="45" x14ac:dyDescent="0.25">
      <c r="B20" s="128" t="s">
        <v>155</v>
      </c>
      <c r="C20" s="148">
        <v>59</v>
      </c>
      <c r="D20" s="148">
        <v>86</v>
      </c>
      <c r="E20" s="148">
        <v>59</v>
      </c>
      <c r="F20" s="148">
        <v>82</v>
      </c>
      <c r="G20" s="148">
        <v>3</v>
      </c>
      <c r="H20" s="148">
        <v>7</v>
      </c>
      <c r="L20" s="27"/>
      <c r="M20" s="27"/>
      <c r="Q20" s="27"/>
      <c r="R20" s="27"/>
    </row>
    <row r="21" spans="2:19" ht="30" x14ac:dyDescent="0.25">
      <c r="B21" s="149" t="s">
        <v>154</v>
      </c>
      <c r="C21" s="148">
        <v>30</v>
      </c>
      <c r="D21" s="148">
        <v>12</v>
      </c>
      <c r="E21" s="148">
        <v>32</v>
      </c>
      <c r="F21" s="148">
        <v>16</v>
      </c>
      <c r="G21" s="148">
        <v>53</v>
      </c>
      <c r="H21" s="148">
        <v>68</v>
      </c>
      <c r="I21" s="27"/>
      <c r="J21" s="27"/>
      <c r="K21" s="27"/>
      <c r="L21" s="27"/>
      <c r="M21" s="27"/>
      <c r="O21" s="27"/>
      <c r="P21" s="27"/>
      <c r="Q21" s="27"/>
      <c r="R21" s="27"/>
    </row>
    <row r="22" spans="2:19" ht="27.75" customHeight="1" x14ac:dyDescent="0.25">
      <c r="B22" s="149" t="s">
        <v>153</v>
      </c>
      <c r="C22" s="148">
        <v>11</v>
      </c>
      <c r="D22" s="148">
        <v>2</v>
      </c>
      <c r="E22" s="148">
        <v>9</v>
      </c>
      <c r="F22" s="148">
        <v>2</v>
      </c>
      <c r="G22" s="148">
        <v>44</v>
      </c>
      <c r="H22" s="148">
        <v>25</v>
      </c>
      <c r="I22" s="27"/>
      <c r="J22" s="27"/>
      <c r="K22" s="27"/>
      <c r="L22" s="27"/>
      <c r="M22" s="27"/>
      <c r="O22" s="27"/>
      <c r="P22" s="27"/>
      <c r="Q22" s="27"/>
      <c r="R22" s="27"/>
    </row>
    <row r="23" spans="2:19" x14ac:dyDescent="0.25">
      <c r="B23" s="150"/>
      <c r="C23" s="151"/>
      <c r="D23" s="27"/>
      <c r="E23" s="27"/>
      <c r="F23" s="27"/>
      <c r="G23" s="27"/>
      <c r="H23" s="27"/>
      <c r="I23" s="27"/>
      <c r="J23" s="27"/>
      <c r="K23" s="27"/>
    </row>
    <row r="24" spans="2:19" x14ac:dyDescent="0.25">
      <c r="B24" s="29"/>
      <c r="C24" s="152"/>
      <c r="D24" s="27"/>
      <c r="E24" s="27"/>
      <c r="F24" s="27"/>
      <c r="G24" s="27"/>
      <c r="H24" s="27"/>
      <c r="I24" s="27"/>
    </row>
    <row r="25" spans="2:19" x14ac:dyDescent="0.25">
      <c r="B25" s="29"/>
      <c r="C25" s="152"/>
      <c r="D25" s="27"/>
      <c r="E25" s="27"/>
      <c r="F25" s="27"/>
      <c r="G25" s="27"/>
      <c r="H25" s="27"/>
      <c r="I25" s="27"/>
    </row>
    <row r="26" spans="2:19" x14ac:dyDescent="0.25">
      <c r="C26" s="27"/>
      <c r="D26" s="27"/>
      <c r="E26" s="27"/>
      <c r="F26" s="27"/>
      <c r="G26" s="27"/>
      <c r="H26" s="27"/>
      <c r="I26" s="27"/>
      <c r="J26" s="27"/>
      <c r="K26" s="27"/>
    </row>
    <row r="27" spans="2:19" x14ac:dyDescent="0.25">
      <c r="C27" s="27"/>
      <c r="D27" s="27"/>
      <c r="E27" s="27"/>
      <c r="F27" s="27"/>
      <c r="G27" s="27"/>
      <c r="H27" s="27"/>
      <c r="I27" s="27"/>
      <c r="J27" s="27"/>
      <c r="K27" s="27"/>
    </row>
  </sheetData>
  <mergeCells count="4">
    <mergeCell ref="B18:B19"/>
    <mergeCell ref="C18:D18"/>
    <mergeCell ref="E18:F18"/>
    <mergeCell ref="G18:H18"/>
  </mergeCells>
  <pageMargins left="0.75" right="0.75" top="1" bottom="1" header="0.5" footer="0.5"/>
  <pageSetup paperSize="9" orientation="portrait" horizontalDpi="4294967293" verticalDpi="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0"/>
  <sheetViews>
    <sheetView topLeftCell="A4" workbookViewId="0">
      <selection activeCell="A6" sqref="A6"/>
    </sheetView>
  </sheetViews>
  <sheetFormatPr baseColWidth="10" defaultColWidth="9.140625" defaultRowHeight="15" x14ac:dyDescent="0.25"/>
  <cols>
    <col min="1" max="1" width="36.7109375" style="9" customWidth="1"/>
    <col min="2" max="15" width="9.140625" style="9"/>
    <col min="16" max="16" width="2.5703125" style="9" bestFit="1" customWidth="1"/>
    <col min="17" max="16384" width="9.140625" style="9"/>
  </cols>
  <sheetData>
    <row r="1" spans="1:2" s="12" customFormat="1" ht="18.75" x14ac:dyDescent="0.3">
      <c r="A1" s="12" t="s">
        <v>74</v>
      </c>
    </row>
    <row r="3" spans="1:2" x14ac:dyDescent="0.25">
      <c r="A3" s="10"/>
    </row>
    <row r="5" spans="1:2" x14ac:dyDescent="0.25">
      <c r="A5" s="81"/>
      <c r="B5" s="82" t="s">
        <v>1</v>
      </c>
    </row>
    <row r="6" spans="1:2" x14ac:dyDescent="0.25">
      <c r="A6" s="133" t="s">
        <v>75</v>
      </c>
      <c r="B6" s="83">
        <v>62.2</v>
      </c>
    </row>
    <row r="7" spans="1:2" x14ac:dyDescent="0.25">
      <c r="A7" s="134" t="s">
        <v>76</v>
      </c>
      <c r="B7" s="84">
        <v>37.799999999999997</v>
      </c>
    </row>
    <row r="8" spans="1:2" x14ac:dyDescent="0.25">
      <c r="A8" s="11"/>
      <c r="B8" s="11"/>
    </row>
    <row r="9" spans="1:2" x14ac:dyDescent="0.25">
      <c r="A9" s="11"/>
      <c r="B9" s="11"/>
    </row>
    <row r="10" spans="1:2" x14ac:dyDescent="0.25">
      <c r="A10" s="11"/>
      <c r="B10" s="11"/>
    </row>
  </sheetData>
  <phoneticPr fontId="2" type="noConversion"/>
  <pageMargins left="0.7" right="0.7" top="0.75" bottom="0.75" header="0.3" footer="0.3"/>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1:R28"/>
  <sheetViews>
    <sheetView topLeftCell="C1" workbookViewId="0">
      <selection activeCell="C21" sqref="C21"/>
    </sheetView>
  </sheetViews>
  <sheetFormatPr baseColWidth="10" defaultColWidth="9.140625" defaultRowHeight="15" x14ac:dyDescent="0.25"/>
  <cols>
    <col min="1" max="1" width="3" style="28" customWidth="1"/>
    <col min="2" max="2" width="34.42578125" style="28" customWidth="1"/>
    <col min="3" max="3" width="17.140625" style="28" customWidth="1"/>
    <col min="4" max="4" width="11" style="28" customWidth="1"/>
    <col min="5" max="5" width="11.42578125" style="28" customWidth="1"/>
    <col min="6" max="7" width="11.140625" style="28" customWidth="1"/>
    <col min="8" max="16384" width="9.140625" style="28"/>
  </cols>
  <sheetData>
    <row r="21" spans="2:18" x14ac:dyDescent="0.25">
      <c r="B21" s="15"/>
      <c r="C21" s="135" t="s">
        <v>36</v>
      </c>
      <c r="D21" s="15"/>
      <c r="E21" s="15"/>
      <c r="F21" s="16"/>
      <c r="G21" s="16"/>
      <c r="H21" s="30"/>
      <c r="I21" s="30"/>
      <c r="J21" s="30"/>
      <c r="K21" s="30"/>
      <c r="L21" s="30"/>
      <c r="M21" s="30"/>
    </row>
    <row r="22" spans="2:18" x14ac:dyDescent="0.25">
      <c r="B22" s="15" t="s">
        <v>37</v>
      </c>
      <c r="C22" s="127">
        <v>42005</v>
      </c>
      <c r="D22" s="127">
        <v>42370</v>
      </c>
      <c r="E22" s="127">
        <v>42767</v>
      </c>
      <c r="F22" s="127">
        <v>43101</v>
      </c>
      <c r="G22" s="17"/>
      <c r="H22" s="79"/>
      <c r="I22" s="79"/>
      <c r="J22" s="79"/>
      <c r="K22" s="79"/>
      <c r="L22" s="79"/>
      <c r="M22" s="30"/>
      <c r="N22" s="29"/>
      <c r="O22" s="29"/>
      <c r="P22" s="29"/>
      <c r="Q22" s="29"/>
      <c r="R22" s="29"/>
    </row>
    <row r="23" spans="2:18" x14ac:dyDescent="0.25">
      <c r="B23" s="18" t="s">
        <v>78</v>
      </c>
      <c r="C23" s="19">
        <v>79.900000000000006</v>
      </c>
      <c r="D23" s="20">
        <v>82.1</v>
      </c>
      <c r="E23" s="20">
        <v>87.5</v>
      </c>
      <c r="F23" s="20">
        <v>63.3</v>
      </c>
      <c r="G23" s="20"/>
      <c r="H23" s="33"/>
      <c r="I23" s="33"/>
      <c r="J23" s="33"/>
      <c r="K23" s="33"/>
      <c r="L23" s="33"/>
      <c r="M23" s="30"/>
      <c r="P23" s="27"/>
      <c r="Q23" s="27"/>
    </row>
    <row r="24" spans="2:18" x14ac:dyDescent="0.25">
      <c r="B24" s="144" t="s">
        <v>128</v>
      </c>
      <c r="C24" s="19">
        <v>74</v>
      </c>
      <c r="D24" s="20">
        <v>76.099999999999994</v>
      </c>
      <c r="E24" s="20">
        <v>82.4</v>
      </c>
      <c r="F24" s="20">
        <v>55.5</v>
      </c>
      <c r="G24" s="20"/>
      <c r="H24" s="33"/>
      <c r="I24" s="33"/>
      <c r="J24" s="33"/>
      <c r="K24" s="33"/>
      <c r="L24" s="33"/>
      <c r="M24" s="30"/>
      <c r="N24" s="27"/>
      <c r="O24" s="27"/>
      <c r="P24" s="27"/>
      <c r="Q24" s="27"/>
    </row>
    <row r="25" spans="2:18" x14ac:dyDescent="0.25">
      <c r="B25" s="144" t="s">
        <v>129</v>
      </c>
      <c r="C25" s="19">
        <v>85.7</v>
      </c>
      <c r="D25" s="20">
        <v>88.1</v>
      </c>
      <c r="E25" s="20">
        <v>92.6</v>
      </c>
      <c r="F25" s="20">
        <v>71.099999999999994</v>
      </c>
      <c r="G25" s="20"/>
      <c r="H25" s="33"/>
      <c r="I25" s="33"/>
      <c r="J25" s="33"/>
      <c r="K25" s="33"/>
      <c r="L25" s="33"/>
      <c r="M25" s="30"/>
      <c r="N25" s="27"/>
      <c r="O25" s="27"/>
      <c r="P25" s="27"/>
      <c r="Q25" s="27"/>
    </row>
    <row r="26" spans="2:18" x14ac:dyDescent="0.25">
      <c r="B26" s="143" t="s">
        <v>126</v>
      </c>
      <c r="C26" s="121">
        <f>IF(ISBLANK(C24)=FALSE,C23-C24,0)</f>
        <v>5.9000000000000057</v>
      </c>
      <c r="D26" s="121">
        <f>IF(ISBLANK(D24)=FALSE,D23-D24,0)</f>
        <v>6</v>
      </c>
      <c r="E26" s="121">
        <f>IF(ISBLANK(E24)=FALSE,E23-E24,0)</f>
        <v>5.0999999999999943</v>
      </c>
      <c r="F26" s="121">
        <f>IF(ISBLANK(F24)=FALSE,F23-F24,0)</f>
        <v>7.7999999999999972</v>
      </c>
      <c r="G26" s="121">
        <f>IF(ISBLANK(G24)=FALSE,G23-G24,0)</f>
        <v>0</v>
      </c>
      <c r="H26" s="33"/>
      <c r="I26" s="33"/>
      <c r="J26" s="33"/>
      <c r="K26" s="33"/>
      <c r="L26" s="33"/>
      <c r="M26" s="30"/>
      <c r="N26" s="27"/>
      <c r="O26" s="27"/>
      <c r="P26" s="27"/>
      <c r="Q26" s="27"/>
    </row>
    <row r="27" spans="2:18" x14ac:dyDescent="0.25">
      <c r="B27" s="143" t="s">
        <v>127</v>
      </c>
      <c r="C27" s="121">
        <f>IF(ISBLANK(C25)=FALSE,C25-C23,0)</f>
        <v>5.7999999999999972</v>
      </c>
      <c r="D27" s="121">
        <f>IF(ISBLANK(D25)=FALSE,D25-D23,0)</f>
        <v>6</v>
      </c>
      <c r="E27" s="121">
        <f>IF(ISBLANK(E25)=FALSE,E25-E23,0)</f>
        <v>5.0999999999999943</v>
      </c>
      <c r="F27" s="121">
        <f>IF(ISBLANK(F25)=FALSE,F25-F23,0)</f>
        <v>7.7999999999999972</v>
      </c>
      <c r="G27" s="121">
        <f>IF(ISBLANK(G25)=FALSE,G25-G23,0)</f>
        <v>0</v>
      </c>
      <c r="H27" s="33"/>
      <c r="I27" s="33"/>
      <c r="J27" s="33"/>
      <c r="K27" s="33"/>
      <c r="L27" s="33"/>
      <c r="M27" s="30"/>
      <c r="N27" s="27"/>
      <c r="O27" s="27"/>
      <c r="P27" s="27"/>
      <c r="Q27" s="27"/>
    </row>
    <row r="28" spans="2:18" x14ac:dyDescent="0.25">
      <c r="B28" s="18" t="s">
        <v>77</v>
      </c>
      <c r="C28" s="23">
        <v>80</v>
      </c>
      <c r="D28" s="23">
        <v>80</v>
      </c>
      <c r="E28" s="23">
        <v>80</v>
      </c>
      <c r="F28" s="23">
        <v>80</v>
      </c>
      <c r="G28" s="23">
        <v>80</v>
      </c>
      <c r="H28" s="49"/>
      <c r="I28" s="49"/>
      <c r="J28" s="49"/>
      <c r="K28" s="49"/>
      <c r="L28" s="49"/>
      <c r="M28" s="30"/>
      <c r="N28" s="27"/>
      <c r="O28" s="27"/>
      <c r="P28" s="27"/>
      <c r="Q28" s="27"/>
    </row>
  </sheetData>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8:K18"/>
  <sheetViews>
    <sheetView topLeftCell="D1" workbookViewId="0">
      <selection activeCell="C14" sqref="C14:E14"/>
    </sheetView>
  </sheetViews>
  <sheetFormatPr baseColWidth="10" defaultColWidth="9.140625" defaultRowHeight="12.75" x14ac:dyDescent="0.2"/>
  <cols>
    <col min="1" max="1" width="6.42578125" customWidth="1"/>
    <col min="2" max="2" width="35.28515625" bestFit="1" customWidth="1"/>
    <col min="3" max="3" width="17.140625" customWidth="1"/>
    <col min="4" max="4" width="15.7109375" bestFit="1" customWidth="1"/>
    <col min="5" max="5" width="16.28515625" bestFit="1" customWidth="1"/>
  </cols>
  <sheetData>
    <row r="8" spans="2:11" x14ac:dyDescent="0.2">
      <c r="F8" s="1"/>
    </row>
    <row r="9" spans="2:11" x14ac:dyDescent="0.2">
      <c r="B9" s="1"/>
      <c r="C9" s="1"/>
      <c r="D9" s="1"/>
    </row>
    <row r="10" spans="2:11" x14ac:dyDescent="0.2">
      <c r="B10" s="2"/>
      <c r="C10" s="2"/>
      <c r="D10" s="2"/>
    </row>
    <row r="11" spans="2:11" x14ac:dyDescent="0.2">
      <c r="B11" s="1"/>
      <c r="C11" s="1"/>
      <c r="D11" s="1"/>
    </row>
    <row r="12" spans="2:11" x14ac:dyDescent="0.2">
      <c r="B12" s="3"/>
      <c r="C12" s="3"/>
      <c r="D12" s="3"/>
    </row>
    <row r="13" spans="2:11" ht="15" x14ac:dyDescent="0.25">
      <c r="B13" s="26" t="s">
        <v>0</v>
      </c>
      <c r="C13" s="15" t="s">
        <v>80</v>
      </c>
      <c r="D13" s="26"/>
      <c r="E13" s="26"/>
      <c r="F13" s="5"/>
      <c r="G13" s="5"/>
      <c r="H13" s="6"/>
      <c r="I13" s="7"/>
      <c r="J13" s="7"/>
      <c r="K13" s="5"/>
    </row>
    <row r="14" spans="2:11" ht="15" x14ac:dyDescent="0.25">
      <c r="B14" s="16"/>
      <c r="C14" s="136" t="s">
        <v>81</v>
      </c>
      <c r="D14" s="136" t="s">
        <v>82</v>
      </c>
      <c r="E14" s="136" t="s">
        <v>83</v>
      </c>
      <c r="F14" s="8"/>
      <c r="G14" s="8"/>
      <c r="H14" s="8"/>
      <c r="I14" s="8"/>
      <c r="J14" s="8"/>
      <c r="K14" s="8"/>
    </row>
    <row r="15" spans="2:11" ht="30" x14ac:dyDescent="0.25">
      <c r="B15" s="129" t="s">
        <v>84</v>
      </c>
      <c r="C15" s="20">
        <v>79.599999999999994</v>
      </c>
      <c r="D15" s="20">
        <v>82</v>
      </c>
      <c r="E15" s="20">
        <v>91.5</v>
      </c>
      <c r="F15" s="4"/>
      <c r="G15" s="4"/>
      <c r="H15" s="4"/>
      <c r="I15" s="4"/>
      <c r="J15" s="4"/>
      <c r="K15" s="4"/>
    </row>
    <row r="16" spans="2:11" ht="15" x14ac:dyDescent="0.25">
      <c r="B16" s="16" t="s">
        <v>85</v>
      </c>
      <c r="C16" s="20">
        <v>41.8</v>
      </c>
      <c r="D16" s="20">
        <v>49.6</v>
      </c>
      <c r="E16" s="20">
        <v>60.9</v>
      </c>
      <c r="F16" s="4"/>
      <c r="G16" s="4"/>
      <c r="H16" s="4"/>
      <c r="I16" s="4"/>
      <c r="J16" s="4"/>
      <c r="K16" s="4"/>
    </row>
    <row r="17" spans="2:11" ht="15" x14ac:dyDescent="0.25">
      <c r="B17" s="16" t="s">
        <v>86</v>
      </c>
      <c r="C17" s="20">
        <v>20.100000000000001</v>
      </c>
      <c r="D17" s="20">
        <v>18</v>
      </c>
      <c r="E17" s="20">
        <v>8.5</v>
      </c>
      <c r="F17" s="4"/>
      <c r="G17" s="4"/>
      <c r="H17" s="4"/>
      <c r="I17" s="4"/>
      <c r="J17" s="4"/>
      <c r="K17" s="4"/>
    </row>
    <row r="18" spans="2:11" ht="15" x14ac:dyDescent="0.25">
      <c r="B18" s="30"/>
      <c r="C18" s="33"/>
      <c r="D18" s="33"/>
      <c r="E18" s="33"/>
      <c r="F18" s="5"/>
      <c r="G18" s="5"/>
      <c r="H18" s="5"/>
      <c r="I18" s="5"/>
      <c r="J18" s="5"/>
      <c r="K18" s="5"/>
    </row>
  </sheetData>
  <phoneticPr fontId="4" type="noConversion"/>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4:T55"/>
  <sheetViews>
    <sheetView topLeftCell="A19" workbookViewId="0">
      <selection activeCell="H21" sqref="H21"/>
    </sheetView>
  </sheetViews>
  <sheetFormatPr baseColWidth="10" defaultColWidth="9.140625" defaultRowHeight="15" x14ac:dyDescent="0.25"/>
  <cols>
    <col min="1" max="1" width="28.140625" style="28" customWidth="1"/>
    <col min="2" max="3" width="9.140625" style="28"/>
    <col min="4" max="4" width="8.5703125" style="28" customWidth="1"/>
    <col min="5" max="16384" width="9.140625" style="28"/>
  </cols>
  <sheetData>
    <row r="4" spans="2:6" x14ac:dyDescent="0.25">
      <c r="B4" s="27"/>
      <c r="C4" s="27"/>
      <c r="D4" s="27"/>
    </row>
    <row r="5" spans="2:6" x14ac:dyDescent="0.25">
      <c r="B5" s="27"/>
      <c r="C5" s="27"/>
      <c r="D5" s="27"/>
    </row>
    <row r="7" spans="2:6" x14ac:dyDescent="0.25">
      <c r="F7" s="27"/>
    </row>
    <row r="17" spans="1:9" x14ac:dyDescent="0.25">
      <c r="A17" s="16"/>
      <c r="B17" s="15" t="s">
        <v>36</v>
      </c>
      <c r="C17" s="16"/>
      <c r="D17" s="16"/>
      <c r="E17" s="16"/>
      <c r="F17" s="16"/>
      <c r="G17" s="30"/>
      <c r="H17" s="30"/>
    </row>
    <row r="18" spans="1:9" x14ac:dyDescent="0.25">
      <c r="A18" s="16"/>
      <c r="B18" s="38" t="s">
        <v>60</v>
      </c>
      <c r="C18" s="16"/>
      <c r="D18" s="16"/>
      <c r="E18" s="16"/>
      <c r="F18" s="16"/>
      <c r="G18" s="30"/>
      <c r="H18" s="30"/>
    </row>
    <row r="19" spans="1:9" x14ac:dyDescent="0.25">
      <c r="A19" s="38"/>
      <c r="B19" s="17">
        <v>42005</v>
      </c>
      <c r="C19" s="17">
        <v>42370</v>
      </c>
      <c r="D19" s="17">
        <v>42767</v>
      </c>
      <c r="E19" s="17">
        <v>43101</v>
      </c>
      <c r="F19" s="17"/>
      <c r="G19" s="79"/>
      <c r="H19" s="79"/>
    </row>
    <row r="20" spans="1:9" x14ac:dyDescent="0.25">
      <c r="A20" s="37" t="s">
        <v>2</v>
      </c>
      <c r="B20" s="20">
        <v>64.7</v>
      </c>
      <c r="C20" s="20">
        <v>73.400000000000006</v>
      </c>
      <c r="D20" s="20">
        <v>63.5</v>
      </c>
      <c r="E20" s="20">
        <v>60.6</v>
      </c>
      <c r="F20" s="20"/>
      <c r="G20" s="33"/>
      <c r="H20" s="33"/>
      <c r="I20" s="30"/>
    </row>
    <row r="21" spans="1:9" x14ac:dyDescent="0.25">
      <c r="A21" s="16" t="s">
        <v>130</v>
      </c>
      <c r="B21" s="20">
        <v>51.4</v>
      </c>
      <c r="C21" s="20">
        <v>65.7</v>
      </c>
      <c r="D21" s="20">
        <v>53.1</v>
      </c>
      <c r="E21" s="20">
        <v>50.3</v>
      </c>
      <c r="F21" s="20"/>
      <c r="G21" s="33"/>
      <c r="H21" s="33"/>
      <c r="I21" s="30"/>
    </row>
    <row r="22" spans="1:9" x14ac:dyDescent="0.25">
      <c r="A22" s="16" t="s">
        <v>131</v>
      </c>
      <c r="B22" s="20">
        <v>71.5</v>
      </c>
      <c r="C22" s="20">
        <v>80.2</v>
      </c>
      <c r="D22" s="20">
        <v>73.099999999999994</v>
      </c>
      <c r="E22" s="20">
        <v>70.3</v>
      </c>
      <c r="F22" s="20"/>
      <c r="G22" s="33"/>
      <c r="H22" s="33"/>
    </row>
    <row r="23" spans="1:9" x14ac:dyDescent="0.25">
      <c r="A23" s="16" t="s">
        <v>132</v>
      </c>
      <c r="B23" s="121">
        <f>IF(ISBLANK(B21)=FALSE,B20-B21,0)</f>
        <v>13.300000000000004</v>
      </c>
      <c r="C23" s="121">
        <f t="shared" ref="C23:F23" si="0">IF(ISBLANK(C21)=FALSE,C20-C21,0)</f>
        <v>7.7000000000000028</v>
      </c>
      <c r="D23" s="121">
        <f t="shared" si="0"/>
        <v>10.399999999999999</v>
      </c>
      <c r="E23" s="121">
        <f t="shared" si="0"/>
        <v>10.300000000000004</v>
      </c>
      <c r="F23" s="121">
        <f t="shared" si="0"/>
        <v>0</v>
      </c>
      <c r="G23" s="59"/>
      <c r="H23" s="59"/>
    </row>
    <row r="24" spans="1:9" x14ac:dyDescent="0.25">
      <c r="A24" s="16" t="s">
        <v>133</v>
      </c>
      <c r="B24" s="121">
        <f>IF(ISBLANK(B22)=FALSE,B22-B20,0)</f>
        <v>6.7999999999999972</v>
      </c>
      <c r="C24" s="121">
        <f t="shared" ref="C24:F24" si="1">IF(ISBLANK(C22)=FALSE,C22-C20,0)</f>
        <v>6.7999999999999972</v>
      </c>
      <c r="D24" s="121">
        <f t="shared" si="1"/>
        <v>9.5999999999999943</v>
      </c>
      <c r="E24" s="121">
        <f t="shared" si="1"/>
        <v>9.6999999999999957</v>
      </c>
      <c r="F24" s="121">
        <f t="shared" si="1"/>
        <v>0</v>
      </c>
      <c r="G24" s="33"/>
      <c r="H24" s="33"/>
    </row>
    <row r="25" spans="1:9" x14ac:dyDescent="0.25">
      <c r="A25" s="37" t="s">
        <v>3</v>
      </c>
      <c r="B25" s="20">
        <v>33.700000000000003</v>
      </c>
      <c r="C25" s="20">
        <v>42.2</v>
      </c>
      <c r="D25" s="20">
        <v>31.2</v>
      </c>
      <c r="E25" s="20">
        <v>35.4</v>
      </c>
      <c r="F25" s="20"/>
      <c r="G25" s="33"/>
      <c r="H25" s="33"/>
    </row>
    <row r="26" spans="1:9" x14ac:dyDescent="0.25">
      <c r="A26" s="16" t="s">
        <v>134</v>
      </c>
      <c r="B26" s="20">
        <v>23.3</v>
      </c>
      <c r="C26" s="20">
        <v>30.7</v>
      </c>
      <c r="D26" s="20">
        <v>21.8</v>
      </c>
      <c r="E26" s="20">
        <v>26</v>
      </c>
      <c r="F26" s="20"/>
      <c r="G26" s="33"/>
      <c r="H26" s="33"/>
    </row>
    <row r="27" spans="1:9" x14ac:dyDescent="0.25">
      <c r="A27" s="16" t="s">
        <v>135</v>
      </c>
      <c r="B27" s="20">
        <v>43.1</v>
      </c>
      <c r="C27" s="20">
        <v>52.9</v>
      </c>
      <c r="D27" s="20">
        <v>41.5</v>
      </c>
      <c r="E27" s="20">
        <v>45.6</v>
      </c>
      <c r="F27" s="20"/>
      <c r="G27" s="33"/>
      <c r="H27" s="33"/>
    </row>
    <row r="28" spans="1:9" x14ac:dyDescent="0.25">
      <c r="A28" s="16" t="s">
        <v>136</v>
      </c>
      <c r="B28" s="121">
        <f>IF(ISBLANK(B26)=FALSE,B25-B26,0)</f>
        <v>10.400000000000002</v>
      </c>
      <c r="C28" s="121">
        <f t="shared" ref="C28:F28" si="2">IF(ISBLANK(C26)=FALSE,C25-C26,0)</f>
        <v>11.500000000000004</v>
      </c>
      <c r="D28" s="121">
        <f t="shared" si="2"/>
        <v>9.3999999999999986</v>
      </c>
      <c r="E28" s="121">
        <f t="shared" si="2"/>
        <v>9.3999999999999986</v>
      </c>
      <c r="F28" s="121">
        <f t="shared" si="2"/>
        <v>0</v>
      </c>
      <c r="G28" s="59"/>
      <c r="H28" s="59"/>
    </row>
    <row r="29" spans="1:9" x14ac:dyDescent="0.25">
      <c r="A29" s="16" t="s">
        <v>137</v>
      </c>
      <c r="B29" s="121">
        <f>IF(ISBLANK(B27)=FALSE,B27-B25,0)</f>
        <v>9.3999999999999986</v>
      </c>
      <c r="C29" s="121">
        <f t="shared" ref="C29:F29" si="3">IF(ISBLANK(C27)=FALSE,C27-C25,0)</f>
        <v>10.699999999999996</v>
      </c>
      <c r="D29" s="121">
        <f t="shared" si="3"/>
        <v>10.3</v>
      </c>
      <c r="E29" s="121">
        <f t="shared" si="3"/>
        <v>10.200000000000003</v>
      </c>
      <c r="F29" s="121">
        <f t="shared" si="3"/>
        <v>0</v>
      </c>
      <c r="G29" s="33"/>
      <c r="H29" s="33"/>
    </row>
    <row r="30" spans="1:9" x14ac:dyDescent="0.25">
      <c r="A30" s="39"/>
      <c r="B30" s="36"/>
      <c r="C30" s="36"/>
      <c r="D30" s="36"/>
      <c r="E30" s="36"/>
      <c r="F30" s="36"/>
      <c r="G30" s="36"/>
      <c r="H30" s="36"/>
    </row>
    <row r="31" spans="1:9" x14ac:dyDescent="0.25">
      <c r="A31" s="30"/>
      <c r="B31" s="37" t="s">
        <v>73</v>
      </c>
      <c r="C31" s="37"/>
      <c r="D31" s="37"/>
      <c r="E31" s="37"/>
      <c r="F31" s="37"/>
      <c r="G31" s="97"/>
      <c r="H31" s="97"/>
    </row>
    <row r="32" spans="1:9" x14ac:dyDescent="0.25">
      <c r="A32" s="37"/>
      <c r="B32" s="17">
        <v>42005</v>
      </c>
      <c r="C32" s="17">
        <v>42370</v>
      </c>
      <c r="D32" s="17">
        <v>42767</v>
      </c>
      <c r="E32" s="17">
        <v>43101</v>
      </c>
      <c r="F32" s="17"/>
      <c r="G32" s="79"/>
      <c r="H32" s="79"/>
    </row>
    <row r="33" spans="1:20" x14ac:dyDescent="0.25">
      <c r="A33" s="37" t="s">
        <v>2</v>
      </c>
      <c r="B33" s="20">
        <v>76.900000000000006</v>
      </c>
      <c r="C33" s="20">
        <v>74</v>
      </c>
      <c r="D33" s="20">
        <v>82.8</v>
      </c>
      <c r="E33" s="20">
        <v>80.599999999999994</v>
      </c>
      <c r="F33" s="20"/>
      <c r="G33" s="33"/>
      <c r="H33" s="33"/>
    </row>
    <row r="34" spans="1:20" x14ac:dyDescent="0.25">
      <c r="A34" s="16" t="s">
        <v>130</v>
      </c>
      <c r="B34" s="20">
        <v>64.8</v>
      </c>
      <c r="C34" s="20">
        <v>59.7</v>
      </c>
      <c r="D34" s="20">
        <v>64.2</v>
      </c>
      <c r="E34" s="20">
        <v>62.5</v>
      </c>
      <c r="F34" s="20"/>
      <c r="G34" s="33"/>
      <c r="H34" s="33"/>
      <c r="N34" s="30"/>
      <c r="O34" s="5"/>
      <c r="P34" s="5"/>
      <c r="Q34" s="51"/>
      <c r="R34" s="5"/>
      <c r="S34" s="5"/>
      <c r="T34" s="5"/>
    </row>
    <row r="35" spans="1:20" x14ac:dyDescent="0.25">
      <c r="A35" s="16" t="s">
        <v>131</v>
      </c>
      <c r="B35" s="20">
        <v>86.5</v>
      </c>
      <c r="C35" s="20">
        <v>85.4</v>
      </c>
      <c r="D35" s="20">
        <v>94.2</v>
      </c>
      <c r="E35" s="20">
        <v>92.5</v>
      </c>
      <c r="F35" s="20"/>
      <c r="G35" s="33"/>
      <c r="H35" s="33"/>
      <c r="N35" s="52"/>
      <c r="O35" s="52"/>
      <c r="P35" s="53"/>
      <c r="Q35" s="51"/>
      <c r="R35" s="51"/>
      <c r="S35" s="51"/>
      <c r="T35" s="5"/>
    </row>
    <row r="36" spans="1:20" ht="15" customHeight="1" x14ac:dyDescent="0.45">
      <c r="A36" s="16" t="s">
        <v>132</v>
      </c>
      <c r="B36" s="121">
        <f>IF(ISBLANK(B34)=FALSE,B33-B34,0)</f>
        <v>12.100000000000009</v>
      </c>
      <c r="C36" s="121">
        <f t="shared" ref="C36:F36" si="4">IF(ISBLANK(C34)=FALSE,C33-C34,0)</f>
        <v>14.299999999999997</v>
      </c>
      <c r="D36" s="121">
        <f t="shared" si="4"/>
        <v>18.599999999999994</v>
      </c>
      <c r="E36" s="121">
        <f t="shared" si="4"/>
        <v>18.099999999999994</v>
      </c>
      <c r="F36" s="121">
        <f t="shared" si="4"/>
        <v>0</v>
      </c>
      <c r="G36" s="59"/>
      <c r="H36" s="59"/>
      <c r="J36" s="54"/>
      <c r="K36" s="55"/>
      <c r="L36" s="55"/>
      <c r="M36" s="55"/>
      <c r="N36" s="52"/>
      <c r="O36" s="56"/>
      <c r="P36" s="53"/>
      <c r="Q36" s="51"/>
      <c r="R36" s="51"/>
      <c r="S36" s="51"/>
      <c r="T36" s="5"/>
    </row>
    <row r="37" spans="1:20" ht="15.75" x14ac:dyDescent="0.25">
      <c r="A37" s="16" t="s">
        <v>133</v>
      </c>
      <c r="B37" s="121">
        <f>IF(ISBLANK(B35)=FALSE,B35-B33,0)</f>
        <v>9.5999999999999943</v>
      </c>
      <c r="C37" s="121">
        <f t="shared" ref="C37:F37" si="5">IF(ISBLANK(C35)=FALSE,C35-C33,0)</f>
        <v>11.400000000000006</v>
      </c>
      <c r="D37" s="121">
        <f t="shared" si="5"/>
        <v>11.400000000000006</v>
      </c>
      <c r="E37" s="121">
        <f t="shared" si="5"/>
        <v>11.900000000000006</v>
      </c>
      <c r="F37" s="121">
        <f t="shared" si="5"/>
        <v>0</v>
      </c>
      <c r="G37" s="33"/>
      <c r="H37" s="33"/>
      <c r="L37" s="57"/>
      <c r="N37" s="52"/>
      <c r="O37" s="56"/>
      <c r="P37" s="53"/>
      <c r="Q37" s="51"/>
      <c r="R37" s="51"/>
      <c r="S37" s="51"/>
      <c r="T37" s="5"/>
    </row>
    <row r="38" spans="1:20" x14ac:dyDescent="0.25">
      <c r="A38" s="37" t="s">
        <v>3</v>
      </c>
      <c r="B38" s="20">
        <v>44.6</v>
      </c>
      <c r="C38" s="20">
        <v>44</v>
      </c>
      <c r="D38" s="20">
        <v>41.4</v>
      </c>
      <c r="E38" s="20">
        <v>51.6</v>
      </c>
      <c r="F38" s="20"/>
      <c r="G38" s="33"/>
      <c r="H38" s="33"/>
      <c r="N38" s="52"/>
      <c r="O38" s="56"/>
      <c r="P38" s="53"/>
      <c r="Q38" s="51"/>
      <c r="R38" s="51"/>
      <c r="S38" s="51"/>
      <c r="T38" s="5"/>
    </row>
    <row r="39" spans="1:20" x14ac:dyDescent="0.25">
      <c r="A39" s="16" t="s">
        <v>134</v>
      </c>
      <c r="B39" s="20">
        <v>26.4</v>
      </c>
      <c r="C39" s="20">
        <v>25.4</v>
      </c>
      <c r="D39" s="20">
        <v>23.5</v>
      </c>
      <c r="E39" s="20">
        <v>33.1</v>
      </c>
      <c r="F39" s="20"/>
      <c r="G39" s="33"/>
      <c r="H39" s="33"/>
      <c r="N39" s="52"/>
      <c r="O39" s="5"/>
      <c r="P39" s="5"/>
      <c r="Q39" s="51"/>
      <c r="R39" s="51"/>
      <c r="S39" s="51"/>
      <c r="T39" s="5"/>
    </row>
    <row r="40" spans="1:20" x14ac:dyDescent="0.25">
      <c r="A40" s="16" t="s">
        <v>135</v>
      </c>
      <c r="B40" s="20">
        <v>62.7</v>
      </c>
      <c r="C40" s="20">
        <v>62.1</v>
      </c>
      <c r="D40" s="20">
        <v>61.1</v>
      </c>
      <c r="E40" s="20">
        <v>69.8</v>
      </c>
      <c r="F40" s="20"/>
      <c r="G40" s="33"/>
      <c r="H40" s="33"/>
      <c r="N40" s="52"/>
      <c r="O40" s="58"/>
      <c r="P40" s="53"/>
      <c r="Q40" s="51"/>
      <c r="R40" s="51"/>
      <c r="S40" s="51"/>
      <c r="T40" s="5"/>
    </row>
    <row r="41" spans="1:20" x14ac:dyDescent="0.25">
      <c r="A41" s="16" t="s">
        <v>136</v>
      </c>
      <c r="B41" s="121">
        <f>IF(ISBLANK(B39)=FALSE,B38-B39,0)</f>
        <v>18.200000000000003</v>
      </c>
      <c r="C41" s="121">
        <f t="shared" ref="C41:F41" si="6">IF(ISBLANK(C39)=FALSE,C38-C39,0)</f>
        <v>18.600000000000001</v>
      </c>
      <c r="D41" s="121">
        <f t="shared" si="6"/>
        <v>17.899999999999999</v>
      </c>
      <c r="E41" s="121">
        <f t="shared" si="6"/>
        <v>18.5</v>
      </c>
      <c r="F41" s="121">
        <f t="shared" si="6"/>
        <v>0</v>
      </c>
      <c r="G41" s="59"/>
      <c r="H41" s="59"/>
      <c r="N41" s="52"/>
      <c r="O41" s="56"/>
      <c r="P41" s="53"/>
      <c r="Q41" s="51"/>
      <c r="R41" s="51"/>
      <c r="S41" s="51"/>
      <c r="T41" s="5"/>
    </row>
    <row r="42" spans="1:20" x14ac:dyDescent="0.25">
      <c r="A42" s="16" t="s">
        <v>137</v>
      </c>
      <c r="B42" s="121">
        <f>IF(ISBLANK(B40)=FALSE,B40-B38,0)</f>
        <v>18.100000000000001</v>
      </c>
      <c r="C42" s="121">
        <f t="shared" ref="C42:F42" si="7">IF(ISBLANK(C40)=FALSE,C40-C38,0)</f>
        <v>18.100000000000001</v>
      </c>
      <c r="D42" s="121">
        <f t="shared" si="7"/>
        <v>19.700000000000003</v>
      </c>
      <c r="E42" s="121">
        <f t="shared" si="7"/>
        <v>18.199999999999996</v>
      </c>
      <c r="F42" s="121">
        <f t="shared" si="7"/>
        <v>0</v>
      </c>
      <c r="G42" s="33"/>
      <c r="H42" s="33"/>
      <c r="N42" s="52"/>
      <c r="O42" s="56"/>
      <c r="P42" s="53"/>
      <c r="Q42" s="51"/>
      <c r="R42" s="51"/>
      <c r="S42" s="51"/>
      <c r="T42" s="5"/>
    </row>
    <row r="43" spans="1:20" x14ac:dyDescent="0.25">
      <c r="A43" s="30"/>
      <c r="B43" s="59"/>
      <c r="C43" s="59"/>
      <c r="D43" s="59"/>
      <c r="E43" s="59"/>
      <c r="F43" s="59"/>
      <c r="G43" s="59"/>
      <c r="H43" s="59"/>
      <c r="N43" s="52"/>
      <c r="O43" s="56"/>
      <c r="P43" s="53"/>
      <c r="Q43" s="51"/>
      <c r="R43" s="51"/>
      <c r="S43" s="51"/>
      <c r="T43" s="5"/>
    </row>
    <row r="44" spans="1:20" x14ac:dyDescent="0.25">
      <c r="A44" s="30"/>
      <c r="B44" s="37" t="s">
        <v>79</v>
      </c>
      <c r="C44" s="37"/>
      <c r="D44" s="37"/>
      <c r="E44" s="37"/>
      <c r="F44" s="37"/>
      <c r="G44" s="97"/>
      <c r="H44" s="97"/>
      <c r="N44" s="52"/>
      <c r="O44" s="60"/>
      <c r="P44" s="53"/>
      <c r="Q44" s="51"/>
      <c r="R44" s="51"/>
      <c r="S44" s="51"/>
      <c r="T44" s="5"/>
    </row>
    <row r="45" spans="1:20" x14ac:dyDescent="0.25">
      <c r="A45" s="37"/>
      <c r="B45" s="17">
        <v>42005</v>
      </c>
      <c r="C45" s="17">
        <v>42370</v>
      </c>
      <c r="D45" s="17">
        <v>42767</v>
      </c>
      <c r="E45" s="17">
        <v>43101</v>
      </c>
      <c r="F45" s="17"/>
      <c r="G45" s="79"/>
      <c r="H45" s="79"/>
      <c r="N45" s="52"/>
      <c r="O45" s="5"/>
      <c r="P45" s="5"/>
      <c r="Q45" s="51"/>
      <c r="R45" s="51"/>
      <c r="S45" s="51"/>
      <c r="T45" s="5"/>
    </row>
    <row r="46" spans="1:20" x14ac:dyDescent="0.25">
      <c r="A46" s="37" t="s">
        <v>2</v>
      </c>
      <c r="B46" s="61">
        <v>58.2</v>
      </c>
      <c r="C46" s="61">
        <v>73.7</v>
      </c>
      <c r="D46" s="61">
        <v>57.1</v>
      </c>
      <c r="E46" s="61">
        <v>53.1</v>
      </c>
      <c r="F46" s="61"/>
      <c r="G46" s="98"/>
      <c r="H46" s="98"/>
      <c r="N46" s="52"/>
      <c r="O46" s="58"/>
      <c r="P46" s="53"/>
      <c r="Q46" s="62"/>
      <c r="R46" s="62"/>
      <c r="S46" s="51"/>
      <c r="T46" s="5"/>
    </row>
    <row r="47" spans="1:20" x14ac:dyDescent="0.25">
      <c r="A47" s="16" t="s">
        <v>130</v>
      </c>
      <c r="B47" s="61">
        <v>48.1</v>
      </c>
      <c r="C47" s="61">
        <v>63.9</v>
      </c>
      <c r="D47" s="61">
        <v>44</v>
      </c>
      <c r="E47" s="61">
        <v>40.200000000000003</v>
      </c>
      <c r="F47" s="61"/>
      <c r="G47" s="98"/>
      <c r="H47" s="98"/>
      <c r="N47" s="52"/>
      <c r="O47" s="56"/>
      <c r="P47" s="53"/>
      <c r="Q47" s="62"/>
      <c r="R47" s="62"/>
      <c r="S47" s="51"/>
      <c r="T47" s="5"/>
    </row>
    <row r="48" spans="1:20" x14ac:dyDescent="0.25">
      <c r="A48" s="16" t="s">
        <v>131</v>
      </c>
      <c r="B48" s="61">
        <v>69.599999999999994</v>
      </c>
      <c r="C48" s="61">
        <v>82.1</v>
      </c>
      <c r="D48" s="61">
        <v>69.5</v>
      </c>
      <c r="E48" s="61">
        <v>65.7</v>
      </c>
      <c r="F48" s="61"/>
      <c r="G48" s="98"/>
      <c r="H48" s="98"/>
      <c r="N48" s="52"/>
      <c r="O48" s="56"/>
      <c r="P48" s="53"/>
      <c r="Q48" s="62"/>
      <c r="R48" s="62"/>
      <c r="S48" s="51"/>
      <c r="T48" s="5"/>
    </row>
    <row r="49" spans="1:20" x14ac:dyDescent="0.25">
      <c r="A49" s="16" t="s">
        <v>132</v>
      </c>
      <c r="B49" s="121">
        <f>IF(ISBLANK(B47)=FALSE,B46-B47,0)</f>
        <v>10.100000000000001</v>
      </c>
      <c r="C49" s="121">
        <f t="shared" ref="C49:F49" si="8">IF(ISBLANK(C47)=FALSE,C46-C47,0)</f>
        <v>9.8000000000000043</v>
      </c>
      <c r="D49" s="121">
        <f t="shared" si="8"/>
        <v>13.100000000000001</v>
      </c>
      <c r="E49" s="121">
        <f t="shared" si="8"/>
        <v>12.899999999999999</v>
      </c>
      <c r="F49" s="121">
        <f t="shared" si="8"/>
        <v>0</v>
      </c>
      <c r="G49" s="99"/>
      <c r="H49" s="99"/>
      <c r="N49" s="52"/>
      <c r="O49" s="56"/>
      <c r="P49" s="53"/>
      <c r="Q49" s="62"/>
      <c r="R49" s="62"/>
      <c r="S49" s="51"/>
      <c r="T49" s="5"/>
    </row>
    <row r="50" spans="1:20" x14ac:dyDescent="0.25">
      <c r="A50" s="16" t="s">
        <v>133</v>
      </c>
      <c r="B50" s="121">
        <f>IF(ISBLANK(B48)=FALSE,B48-B46,0)</f>
        <v>11.399999999999991</v>
      </c>
      <c r="C50" s="121">
        <f t="shared" ref="C50:F50" si="9">IF(ISBLANK(C48)=FALSE,C48-C46,0)</f>
        <v>8.3999999999999915</v>
      </c>
      <c r="D50" s="121">
        <f t="shared" si="9"/>
        <v>12.399999999999999</v>
      </c>
      <c r="E50" s="121">
        <f t="shared" si="9"/>
        <v>12.600000000000001</v>
      </c>
      <c r="F50" s="121">
        <f t="shared" si="9"/>
        <v>0</v>
      </c>
      <c r="G50" s="99"/>
      <c r="H50" s="99"/>
      <c r="N50" s="52"/>
      <c r="O50" s="53"/>
      <c r="P50" s="62"/>
      <c r="Q50" s="62"/>
      <c r="R50" s="51"/>
      <c r="S50" s="5"/>
      <c r="T50" s="30"/>
    </row>
    <row r="51" spans="1:20" x14ac:dyDescent="0.25">
      <c r="A51" s="37" t="s">
        <v>3</v>
      </c>
      <c r="B51" s="20">
        <v>27.9</v>
      </c>
      <c r="C51" s="20">
        <v>42.4</v>
      </c>
      <c r="D51" s="20">
        <v>27</v>
      </c>
      <c r="E51" s="20">
        <v>29.7</v>
      </c>
      <c r="F51" s="61"/>
      <c r="G51" s="98"/>
      <c r="H51" s="98"/>
      <c r="O51" s="30"/>
      <c r="P51" s="30"/>
      <c r="Q51" s="30"/>
      <c r="R51" s="30"/>
      <c r="S51" s="30"/>
      <c r="T51" s="30"/>
    </row>
    <row r="52" spans="1:20" x14ac:dyDescent="0.25">
      <c r="A52" s="16" t="s">
        <v>134</v>
      </c>
      <c r="B52" s="20">
        <v>20.100000000000001</v>
      </c>
      <c r="C52" s="20">
        <v>32.799999999999997</v>
      </c>
      <c r="D52" s="20">
        <v>16.3</v>
      </c>
      <c r="E52" s="20">
        <v>18.899999999999999</v>
      </c>
      <c r="F52" s="61"/>
      <c r="G52" s="98"/>
      <c r="H52" s="98"/>
      <c r="O52" s="30"/>
      <c r="P52" s="30"/>
      <c r="Q52" s="30"/>
      <c r="R52" s="30"/>
      <c r="S52" s="30"/>
      <c r="T52" s="30"/>
    </row>
    <row r="53" spans="1:20" x14ac:dyDescent="0.25">
      <c r="A53" s="16" t="s">
        <v>135</v>
      </c>
      <c r="B53" s="20">
        <v>36.700000000000003</v>
      </c>
      <c r="C53" s="20">
        <v>52.6</v>
      </c>
      <c r="D53" s="20">
        <v>37.200000000000003</v>
      </c>
      <c r="E53" s="20">
        <v>42.4</v>
      </c>
      <c r="F53" s="61"/>
      <c r="G53" s="98"/>
      <c r="H53" s="98"/>
    </row>
    <row r="54" spans="1:20" x14ac:dyDescent="0.25">
      <c r="A54" s="16" t="s">
        <v>136</v>
      </c>
      <c r="B54" s="121">
        <f>IF(ISBLANK(B52)=FALSE,B51-B52,0)</f>
        <v>7.7999999999999972</v>
      </c>
      <c r="C54" s="121">
        <f t="shared" ref="C54:F54" si="10">IF(ISBLANK(C52)=FALSE,C51-C52,0)</f>
        <v>9.6000000000000014</v>
      </c>
      <c r="D54" s="121">
        <f t="shared" si="10"/>
        <v>10.7</v>
      </c>
      <c r="E54" s="121">
        <f t="shared" si="10"/>
        <v>10.8</v>
      </c>
      <c r="F54" s="121">
        <f t="shared" si="10"/>
        <v>0</v>
      </c>
      <c r="G54" s="59"/>
      <c r="H54" s="59"/>
    </row>
    <row r="55" spans="1:20" x14ac:dyDescent="0.25">
      <c r="A55" s="16" t="s">
        <v>137</v>
      </c>
      <c r="B55" s="121">
        <f>IF(ISBLANK(B53)=FALSE,B53-B51,0)</f>
        <v>8.8000000000000043</v>
      </c>
      <c r="C55" s="121">
        <f t="shared" ref="C55:F55" si="11">IF(ISBLANK(C53)=FALSE,C53-C51,0)</f>
        <v>10.200000000000003</v>
      </c>
      <c r="D55" s="121">
        <f t="shared" si="11"/>
        <v>10.200000000000003</v>
      </c>
      <c r="E55" s="121">
        <f t="shared" si="11"/>
        <v>12.7</v>
      </c>
      <c r="F55" s="121">
        <f t="shared" si="11"/>
        <v>0</v>
      </c>
      <c r="G55" s="33"/>
      <c r="H55" s="33"/>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D33"/>
  <sheetViews>
    <sheetView topLeftCell="A10" workbookViewId="0">
      <selection activeCell="C23" sqref="C23"/>
    </sheetView>
  </sheetViews>
  <sheetFormatPr baseColWidth="10" defaultColWidth="9.140625" defaultRowHeight="12.75" x14ac:dyDescent="0.2"/>
  <cols>
    <col min="2" max="3" width="18.7109375" customWidth="1"/>
    <col min="4" max="4" width="16.7109375" bestFit="1" customWidth="1"/>
  </cols>
  <sheetData>
    <row r="14" spans="1:4" ht="29.25" customHeight="1" x14ac:dyDescent="0.25">
      <c r="A14" s="42"/>
      <c r="B14" s="164" t="s">
        <v>90</v>
      </c>
      <c r="C14" s="164"/>
      <c r="D14" s="164"/>
    </row>
    <row r="15" spans="1:4" ht="15" x14ac:dyDescent="0.25">
      <c r="A15" s="26" t="s">
        <v>92</v>
      </c>
      <c r="B15" s="26" t="s">
        <v>93</v>
      </c>
      <c r="C15" s="46" t="s">
        <v>9</v>
      </c>
      <c r="D15" s="46" t="s">
        <v>91</v>
      </c>
    </row>
    <row r="16" spans="1:4" ht="15" x14ac:dyDescent="0.25">
      <c r="A16" s="45">
        <v>2017</v>
      </c>
      <c r="B16" s="20" t="s">
        <v>108</v>
      </c>
      <c r="C16" s="47">
        <v>713</v>
      </c>
      <c r="D16" s="47">
        <v>540</v>
      </c>
    </row>
    <row r="17" spans="1:4" ht="15" x14ac:dyDescent="0.25">
      <c r="A17" s="45"/>
      <c r="B17" s="20" t="s">
        <v>109</v>
      </c>
      <c r="C17" s="47">
        <v>820</v>
      </c>
      <c r="D17" s="47">
        <v>587</v>
      </c>
    </row>
    <row r="18" spans="1:4" ht="15" x14ac:dyDescent="0.25">
      <c r="A18" s="45"/>
      <c r="B18" s="20" t="s">
        <v>110</v>
      </c>
      <c r="C18" s="47">
        <v>765</v>
      </c>
      <c r="D18" s="47">
        <v>420</v>
      </c>
    </row>
    <row r="19" spans="1:4" ht="15" x14ac:dyDescent="0.25">
      <c r="A19" s="45"/>
      <c r="B19" s="20" t="s">
        <v>111</v>
      </c>
      <c r="C19" s="47">
        <v>824</v>
      </c>
      <c r="D19" s="47">
        <v>319</v>
      </c>
    </row>
    <row r="20" spans="1:4" ht="15" x14ac:dyDescent="0.25">
      <c r="A20" s="45"/>
      <c r="B20" s="20" t="s">
        <v>112</v>
      </c>
      <c r="C20" s="47">
        <v>906</v>
      </c>
      <c r="D20" s="47">
        <v>407</v>
      </c>
    </row>
    <row r="21" spans="1:4" ht="15" x14ac:dyDescent="0.25">
      <c r="A21" s="45"/>
      <c r="B21" s="20" t="s">
        <v>113</v>
      </c>
      <c r="C21" s="47">
        <v>973</v>
      </c>
      <c r="D21" s="47">
        <v>246</v>
      </c>
    </row>
    <row r="22" spans="1:4" ht="15" x14ac:dyDescent="0.25">
      <c r="A22" s="45"/>
      <c r="B22" s="20" t="s">
        <v>4</v>
      </c>
      <c r="C22" s="47">
        <v>767</v>
      </c>
      <c r="D22" s="47">
        <v>269</v>
      </c>
    </row>
    <row r="23" spans="1:4" ht="15" x14ac:dyDescent="0.25">
      <c r="A23" s="45"/>
      <c r="B23" s="20" t="s">
        <v>5</v>
      </c>
      <c r="C23" s="47">
        <v>406</v>
      </c>
      <c r="D23" s="47">
        <v>208</v>
      </c>
    </row>
    <row r="24" spans="1:4" ht="15" x14ac:dyDescent="0.25">
      <c r="A24" s="45"/>
      <c r="B24" s="20" t="s">
        <v>6</v>
      </c>
      <c r="C24" s="47">
        <v>574</v>
      </c>
      <c r="D24" s="47">
        <v>223</v>
      </c>
    </row>
    <row r="25" spans="1:4" ht="15" x14ac:dyDescent="0.25">
      <c r="A25" s="45"/>
      <c r="B25" s="20" t="s">
        <v>7</v>
      </c>
      <c r="C25" s="47">
        <v>465</v>
      </c>
      <c r="D25" s="47">
        <v>206</v>
      </c>
    </row>
    <row r="26" spans="1:4" ht="15" x14ac:dyDescent="0.25">
      <c r="A26" s="45">
        <v>2018</v>
      </c>
      <c r="B26" s="20" t="s">
        <v>8</v>
      </c>
      <c r="C26" s="47">
        <v>275</v>
      </c>
      <c r="D26" s="47">
        <v>144</v>
      </c>
    </row>
    <row r="27" spans="1:4" ht="15" x14ac:dyDescent="0.25">
      <c r="A27" s="20"/>
      <c r="B27" s="20" t="s">
        <v>125</v>
      </c>
      <c r="C27" s="47">
        <v>324</v>
      </c>
      <c r="D27" s="47">
        <v>162</v>
      </c>
    </row>
    <row r="28" spans="1:4" ht="15" x14ac:dyDescent="0.25">
      <c r="A28" s="20"/>
      <c r="B28" s="20" t="s">
        <v>108</v>
      </c>
      <c r="C28" s="47">
        <v>296</v>
      </c>
      <c r="D28" s="47">
        <v>109</v>
      </c>
    </row>
    <row r="29" spans="1:4" ht="15" x14ac:dyDescent="0.25">
      <c r="A29" s="20"/>
      <c r="B29" s="20" t="s">
        <v>109</v>
      </c>
      <c r="C29" s="47">
        <v>345</v>
      </c>
      <c r="D29" s="47">
        <v>128</v>
      </c>
    </row>
    <row r="30" spans="1:4" x14ac:dyDescent="0.2">
      <c r="A30" s="42"/>
      <c r="B30" s="43"/>
      <c r="C30" s="43"/>
      <c r="D30" s="44"/>
    </row>
    <row r="31" spans="1:4" ht="15" x14ac:dyDescent="0.25">
      <c r="A31" s="42"/>
      <c r="B31" s="165"/>
      <c r="C31" s="165"/>
      <c r="D31" s="165"/>
    </row>
    <row r="32" spans="1:4" ht="15" x14ac:dyDescent="0.25">
      <c r="A32" s="42"/>
      <c r="B32" s="165"/>
      <c r="C32" s="165"/>
      <c r="D32" s="165"/>
    </row>
    <row r="33" spans="1:4" x14ac:dyDescent="0.2">
      <c r="A33" s="42"/>
      <c r="B33" s="42"/>
      <c r="C33" s="42"/>
      <c r="D33" s="42"/>
    </row>
  </sheetData>
  <mergeCells count="3">
    <mergeCell ref="B14:D14"/>
    <mergeCell ref="B31:D31"/>
    <mergeCell ref="B32:D32"/>
  </mergeCells>
  <phoneticPr fontId="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8:K35"/>
  <sheetViews>
    <sheetView topLeftCell="A25" workbookViewId="0">
      <selection activeCell="F49" sqref="F49"/>
    </sheetView>
  </sheetViews>
  <sheetFormatPr baseColWidth="10" defaultColWidth="9.140625" defaultRowHeight="12.75" x14ac:dyDescent="0.2"/>
  <cols>
    <col min="1" max="1" width="6.42578125" style="13" customWidth="1"/>
    <col min="2" max="2" width="20.85546875" style="13" customWidth="1"/>
    <col min="3" max="16384" width="9.140625" style="13"/>
  </cols>
  <sheetData>
    <row r="8" spans="2:11" x14ac:dyDescent="0.2">
      <c r="F8" s="14"/>
    </row>
    <row r="9" spans="2:11" x14ac:dyDescent="0.2">
      <c r="B9" s="14"/>
      <c r="C9" s="14"/>
      <c r="D9" s="14"/>
    </row>
    <row r="10" spans="2:11" x14ac:dyDescent="0.2">
      <c r="B10" s="24"/>
      <c r="C10" s="24"/>
      <c r="D10" s="24"/>
    </row>
    <row r="11" spans="2:11" x14ac:dyDescent="0.2">
      <c r="B11" s="14"/>
      <c r="C11" s="14"/>
      <c r="D11" s="14"/>
    </row>
    <row r="12" spans="2:11" x14ac:dyDescent="0.2">
      <c r="B12" s="14"/>
      <c r="C12" s="14"/>
      <c r="D12" s="14"/>
    </row>
    <row r="13" spans="2:11" x14ac:dyDescent="0.2">
      <c r="B13" s="25"/>
      <c r="C13" s="25"/>
      <c r="D13" s="25"/>
    </row>
    <row r="14" spans="2:11" x14ac:dyDescent="0.2">
      <c r="B14" s="25"/>
      <c r="C14" s="25"/>
      <c r="D14" s="25"/>
    </row>
    <row r="15" spans="2:11" x14ac:dyDescent="0.2">
      <c r="B15" s="25"/>
      <c r="C15" s="25"/>
      <c r="D15" s="25"/>
    </row>
    <row r="16" spans="2:11" ht="15" x14ac:dyDescent="0.25">
      <c r="B16" s="26" t="s">
        <v>0</v>
      </c>
      <c r="C16" s="15" t="s">
        <v>64</v>
      </c>
      <c r="D16" s="26"/>
      <c r="E16" s="26"/>
      <c r="H16" s="88"/>
      <c r="I16" s="89"/>
      <c r="J16" s="89"/>
      <c r="K16" s="30"/>
    </row>
    <row r="17" spans="2:11" ht="15" x14ac:dyDescent="0.25">
      <c r="B17" s="18" t="s">
        <v>89</v>
      </c>
      <c r="C17" s="104" t="s">
        <v>87</v>
      </c>
      <c r="D17" s="104" t="s">
        <v>88</v>
      </c>
      <c r="E17" s="125"/>
      <c r="H17" s="79"/>
      <c r="I17" s="79"/>
      <c r="J17" s="79"/>
      <c r="K17" s="79"/>
    </row>
    <row r="18" spans="2:11" ht="15" x14ac:dyDescent="0.25">
      <c r="B18" s="124" t="s">
        <v>18</v>
      </c>
      <c r="C18" s="20">
        <v>0.1</v>
      </c>
      <c r="D18" s="20">
        <v>0.1</v>
      </c>
      <c r="E18" s="126">
        <f>0-C18</f>
        <v>-0.1</v>
      </c>
      <c r="H18" s="33"/>
      <c r="I18" s="33"/>
      <c r="J18" s="33"/>
      <c r="K18" s="33"/>
    </row>
    <row r="19" spans="2:11" ht="15" x14ac:dyDescent="0.25">
      <c r="B19" s="124" t="s">
        <v>19</v>
      </c>
      <c r="C19" s="20">
        <v>0.1</v>
      </c>
      <c r="D19" s="20">
        <v>0.2</v>
      </c>
      <c r="E19" s="126">
        <f t="shared" ref="E19:E35" si="0">0-C19</f>
        <v>-0.1</v>
      </c>
      <c r="H19" s="33"/>
      <c r="I19" s="33"/>
      <c r="J19" s="33"/>
      <c r="K19" s="33"/>
    </row>
    <row r="20" spans="2:11" ht="15" x14ac:dyDescent="0.25">
      <c r="B20" s="124" t="s">
        <v>20</v>
      </c>
      <c r="C20" s="20">
        <v>0.3</v>
      </c>
      <c r="D20" s="20">
        <v>0.3</v>
      </c>
      <c r="E20" s="126">
        <f t="shared" si="0"/>
        <v>-0.3</v>
      </c>
      <c r="H20" s="33"/>
      <c r="I20" s="33"/>
      <c r="J20" s="33"/>
      <c r="K20" s="33"/>
    </row>
    <row r="21" spans="2:11" ht="15" x14ac:dyDescent="0.25">
      <c r="B21" s="124" t="s">
        <v>21</v>
      </c>
      <c r="C21" s="20">
        <v>0.5</v>
      </c>
      <c r="D21" s="20">
        <v>0.5</v>
      </c>
      <c r="E21" s="126">
        <f t="shared" si="0"/>
        <v>-0.5</v>
      </c>
      <c r="H21" s="30"/>
      <c r="I21" s="33"/>
      <c r="J21" s="30"/>
      <c r="K21" s="30"/>
    </row>
    <row r="22" spans="2:11" ht="15" x14ac:dyDescent="0.25">
      <c r="B22" s="124" t="s">
        <v>35</v>
      </c>
      <c r="C22" s="20">
        <v>0.7</v>
      </c>
      <c r="D22" s="20">
        <v>0.7</v>
      </c>
      <c r="E22" s="126">
        <f t="shared" si="0"/>
        <v>-0.7</v>
      </c>
      <c r="H22" s="33"/>
      <c r="I22" s="30"/>
      <c r="J22" s="30"/>
      <c r="K22" s="30"/>
    </row>
    <row r="23" spans="2:11" ht="15" x14ac:dyDescent="0.25">
      <c r="B23" s="124" t="s">
        <v>34</v>
      </c>
      <c r="C23" s="20">
        <v>0.8</v>
      </c>
      <c r="D23" s="20">
        <v>0.9</v>
      </c>
      <c r="E23" s="126">
        <f t="shared" si="0"/>
        <v>-0.8</v>
      </c>
      <c r="H23" s="33"/>
      <c r="I23" s="33"/>
      <c r="J23" s="33"/>
      <c r="K23" s="33"/>
    </row>
    <row r="24" spans="2:11" ht="15" x14ac:dyDescent="0.25">
      <c r="B24" s="124" t="s">
        <v>33</v>
      </c>
      <c r="C24" s="20">
        <v>1</v>
      </c>
      <c r="D24" s="20">
        <v>1.2</v>
      </c>
      <c r="E24" s="126">
        <f t="shared" si="0"/>
        <v>-1</v>
      </c>
      <c r="H24" s="49"/>
      <c r="I24" s="49"/>
      <c r="J24" s="49"/>
      <c r="K24" s="49"/>
    </row>
    <row r="25" spans="2:11" ht="15" x14ac:dyDescent="0.25">
      <c r="B25" s="124" t="s">
        <v>32</v>
      </c>
      <c r="C25" s="20">
        <v>1.3</v>
      </c>
      <c r="D25" s="20">
        <v>1.4</v>
      </c>
      <c r="E25" s="126">
        <f t="shared" si="0"/>
        <v>-1.3</v>
      </c>
    </row>
    <row r="26" spans="2:11" ht="15" x14ac:dyDescent="0.25">
      <c r="B26" s="124" t="s">
        <v>31</v>
      </c>
      <c r="C26" s="20">
        <v>1.7</v>
      </c>
      <c r="D26" s="20">
        <v>1.7</v>
      </c>
      <c r="E26" s="126">
        <f t="shared" si="0"/>
        <v>-1.7</v>
      </c>
    </row>
    <row r="27" spans="2:11" ht="15" x14ac:dyDescent="0.25">
      <c r="B27" s="124" t="s">
        <v>30</v>
      </c>
      <c r="C27" s="20">
        <v>2.1</v>
      </c>
      <c r="D27" s="20">
        <v>2.1</v>
      </c>
      <c r="E27" s="126">
        <f t="shared" si="0"/>
        <v>-2.1</v>
      </c>
    </row>
    <row r="28" spans="2:11" ht="15" x14ac:dyDescent="0.25">
      <c r="B28" s="124" t="s">
        <v>29</v>
      </c>
      <c r="C28" s="20">
        <v>2.6</v>
      </c>
      <c r="D28" s="20">
        <v>2.7</v>
      </c>
      <c r="E28" s="126">
        <f t="shared" si="0"/>
        <v>-2.6</v>
      </c>
    </row>
    <row r="29" spans="2:11" ht="15" x14ac:dyDescent="0.25">
      <c r="B29" s="124" t="s">
        <v>28</v>
      </c>
      <c r="C29" s="20">
        <v>3.3</v>
      </c>
      <c r="D29" s="20">
        <v>3.3</v>
      </c>
      <c r="E29" s="126">
        <f t="shared" si="0"/>
        <v>-3.3</v>
      </c>
    </row>
    <row r="30" spans="2:11" ht="15" x14ac:dyDescent="0.25">
      <c r="B30" s="124" t="s">
        <v>27</v>
      </c>
      <c r="C30" s="20">
        <v>4</v>
      </c>
      <c r="D30" s="20">
        <v>4</v>
      </c>
      <c r="E30" s="126">
        <f t="shared" si="0"/>
        <v>-4</v>
      </c>
    </row>
    <row r="31" spans="2:11" ht="15" x14ac:dyDescent="0.25">
      <c r="B31" s="124" t="s">
        <v>26</v>
      </c>
      <c r="C31" s="20">
        <v>5.0999999999999996</v>
      </c>
      <c r="D31" s="20">
        <v>5</v>
      </c>
      <c r="E31" s="126">
        <f t="shared" si="0"/>
        <v>-5.0999999999999996</v>
      </c>
    </row>
    <row r="32" spans="2:11" ht="15" x14ac:dyDescent="0.25">
      <c r="B32" s="124" t="s">
        <v>25</v>
      </c>
      <c r="C32" s="20">
        <v>5.9</v>
      </c>
      <c r="D32" s="20">
        <v>5.8</v>
      </c>
      <c r="E32" s="126">
        <f t="shared" si="0"/>
        <v>-5.9</v>
      </c>
    </row>
    <row r="33" spans="2:5" ht="15" x14ac:dyDescent="0.25">
      <c r="B33" s="124" t="s">
        <v>24</v>
      </c>
      <c r="C33" s="20">
        <v>6.4</v>
      </c>
      <c r="D33" s="20">
        <v>6.3</v>
      </c>
      <c r="E33" s="126">
        <f t="shared" si="0"/>
        <v>-6.4</v>
      </c>
    </row>
    <row r="34" spans="2:5" ht="15" x14ac:dyDescent="0.25">
      <c r="B34" s="124" t="s">
        <v>23</v>
      </c>
      <c r="C34" s="20">
        <v>6.7</v>
      </c>
      <c r="D34" s="20">
        <v>6.6</v>
      </c>
      <c r="E34" s="126">
        <f t="shared" si="0"/>
        <v>-6.7</v>
      </c>
    </row>
    <row r="35" spans="2:5" ht="15" x14ac:dyDescent="0.25">
      <c r="B35" s="124" t="s">
        <v>22</v>
      </c>
      <c r="C35" s="20">
        <v>7.3</v>
      </c>
      <c r="D35" s="20">
        <v>7.1</v>
      </c>
      <c r="E35" s="126">
        <f t="shared" si="0"/>
        <v>-7.3</v>
      </c>
    </row>
  </sheetData>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8:K26"/>
  <sheetViews>
    <sheetView workbookViewId="0">
      <selection activeCell="B23" sqref="B23"/>
    </sheetView>
  </sheetViews>
  <sheetFormatPr baseColWidth="10" defaultColWidth="9.140625" defaultRowHeight="12.75" x14ac:dyDescent="0.2"/>
  <cols>
    <col min="1" max="1" width="6.42578125" style="13" customWidth="1"/>
    <col min="2" max="2" width="20.85546875" style="13" bestFit="1" customWidth="1"/>
    <col min="3" max="16384" width="9.140625" style="13"/>
  </cols>
  <sheetData>
    <row r="8" spans="2:11" x14ac:dyDescent="0.2">
      <c r="F8" s="14"/>
    </row>
    <row r="9" spans="2:11" x14ac:dyDescent="0.2">
      <c r="B9" s="14"/>
      <c r="C9" s="14"/>
      <c r="D9" s="14"/>
    </row>
    <row r="10" spans="2:11" x14ac:dyDescent="0.2">
      <c r="B10" s="24"/>
      <c r="C10" s="24"/>
      <c r="D10" s="24"/>
    </row>
    <row r="11" spans="2:11" x14ac:dyDescent="0.2">
      <c r="B11" s="14"/>
      <c r="C11" s="14"/>
      <c r="D11" s="14"/>
    </row>
    <row r="12" spans="2:11" x14ac:dyDescent="0.2">
      <c r="B12" s="14"/>
      <c r="C12" s="14"/>
      <c r="D12" s="14"/>
    </row>
    <row r="13" spans="2:11" x14ac:dyDescent="0.2">
      <c r="B13" s="25"/>
      <c r="C13" s="25"/>
      <c r="D13" s="25"/>
    </row>
    <row r="14" spans="2:11" x14ac:dyDescent="0.2">
      <c r="B14" s="25"/>
      <c r="C14" s="25"/>
      <c r="D14" s="25"/>
    </row>
    <row r="15" spans="2:11" x14ac:dyDescent="0.2">
      <c r="B15" s="25"/>
      <c r="C15" s="25"/>
      <c r="D15" s="25"/>
    </row>
    <row r="16" spans="2:11" ht="15" x14ac:dyDescent="0.25">
      <c r="B16" s="26" t="s">
        <v>0</v>
      </c>
      <c r="C16" s="15" t="s">
        <v>64</v>
      </c>
      <c r="D16" s="26"/>
      <c r="E16" s="26"/>
      <c r="F16" s="16"/>
      <c r="G16" s="16"/>
      <c r="H16" s="88"/>
      <c r="I16" s="89"/>
      <c r="J16" s="89"/>
      <c r="K16" s="30"/>
    </row>
    <row r="17" spans="2:11" ht="15" x14ac:dyDescent="0.25">
      <c r="B17" s="16" t="s">
        <v>36</v>
      </c>
      <c r="C17" s="127">
        <v>42005</v>
      </c>
      <c r="D17" s="127">
        <v>42370</v>
      </c>
      <c r="E17" s="127">
        <v>42767</v>
      </c>
      <c r="F17" s="127">
        <v>43101</v>
      </c>
      <c r="G17" s="17"/>
      <c r="H17" s="79"/>
      <c r="I17" s="79"/>
      <c r="J17" s="79"/>
      <c r="K17" s="79"/>
    </row>
    <row r="18" spans="2:11" ht="15" x14ac:dyDescent="0.25">
      <c r="B18" s="16" t="s">
        <v>55</v>
      </c>
      <c r="C18" s="20">
        <v>25.1</v>
      </c>
      <c r="D18" s="20">
        <v>21.1</v>
      </c>
      <c r="E18" s="20">
        <v>25.8</v>
      </c>
      <c r="F18" s="20">
        <v>18.5</v>
      </c>
      <c r="G18" s="20"/>
      <c r="H18" s="33"/>
      <c r="I18" s="33"/>
      <c r="J18" s="33"/>
      <c r="K18" s="33"/>
    </row>
    <row r="19" spans="2:11" ht="15" x14ac:dyDescent="0.25">
      <c r="B19" s="16" t="s">
        <v>56</v>
      </c>
      <c r="C19" s="20">
        <v>18.100000000000001</v>
      </c>
      <c r="D19" s="20">
        <v>14.6</v>
      </c>
      <c r="E19" s="20">
        <v>14.4</v>
      </c>
      <c r="F19" s="20">
        <v>7.6</v>
      </c>
      <c r="G19" s="20"/>
      <c r="H19" s="33"/>
      <c r="I19" s="33"/>
      <c r="J19" s="33"/>
      <c r="K19" s="33"/>
    </row>
    <row r="20" spans="2:11" ht="15" x14ac:dyDescent="0.25">
      <c r="B20" s="16" t="s">
        <v>57</v>
      </c>
      <c r="C20" s="20">
        <v>2.4</v>
      </c>
      <c r="D20" s="20">
        <v>0.2</v>
      </c>
      <c r="E20" s="20">
        <v>0</v>
      </c>
      <c r="F20" s="20">
        <v>0</v>
      </c>
      <c r="G20" s="20"/>
      <c r="H20" s="33"/>
      <c r="I20" s="33"/>
      <c r="J20" s="33"/>
      <c r="K20" s="33"/>
    </row>
    <row r="21" spans="2:11" ht="15" x14ac:dyDescent="0.25">
      <c r="B21" s="16" t="s">
        <v>58</v>
      </c>
      <c r="C21" s="20">
        <v>45.6</v>
      </c>
      <c r="D21" s="20">
        <v>35.9</v>
      </c>
      <c r="E21" s="20">
        <v>40.200000000000003</v>
      </c>
      <c r="F21" s="20">
        <v>26.1</v>
      </c>
      <c r="G21" s="22"/>
      <c r="H21" s="30"/>
      <c r="I21" s="33"/>
      <c r="J21" s="30"/>
      <c r="K21" s="30"/>
    </row>
    <row r="22" spans="2:11" ht="15" x14ac:dyDescent="0.25">
      <c r="B22" s="144" t="s">
        <v>128</v>
      </c>
      <c r="C22" s="22">
        <v>39.299999999999997</v>
      </c>
      <c r="D22" s="20">
        <v>32</v>
      </c>
      <c r="E22" s="20">
        <v>34</v>
      </c>
      <c r="F22" s="22">
        <v>22.5</v>
      </c>
      <c r="G22" s="22"/>
      <c r="H22" s="33"/>
      <c r="I22" s="30"/>
      <c r="J22" s="30"/>
      <c r="K22" s="30"/>
    </row>
    <row r="23" spans="2:11" ht="15" x14ac:dyDescent="0.25">
      <c r="B23" s="144" t="s">
        <v>129</v>
      </c>
      <c r="C23" s="22">
        <v>48.1</v>
      </c>
      <c r="D23" s="20">
        <v>40</v>
      </c>
      <c r="E23" s="22">
        <v>47.3</v>
      </c>
      <c r="F23" s="22">
        <v>29.9</v>
      </c>
      <c r="G23" s="22"/>
      <c r="H23" s="33"/>
      <c r="I23" s="30"/>
      <c r="J23" s="30"/>
      <c r="K23" s="30"/>
    </row>
    <row r="24" spans="2:11" ht="15" x14ac:dyDescent="0.25">
      <c r="B24" s="143" t="s">
        <v>126</v>
      </c>
      <c r="C24" s="121">
        <f>IF(ISBLANK(C22)=FALSE,C21-C22,0)</f>
        <v>6.3000000000000043</v>
      </c>
      <c r="D24" s="121">
        <f t="shared" ref="D24:G24" si="0">IF(ISBLANK(D22)=FALSE,D21-D22,0)</f>
        <v>3.8999999999999986</v>
      </c>
      <c r="E24" s="121">
        <f t="shared" si="0"/>
        <v>6.2000000000000028</v>
      </c>
      <c r="F24" s="121">
        <f t="shared" si="0"/>
        <v>3.6000000000000014</v>
      </c>
      <c r="G24" s="121">
        <f t="shared" si="0"/>
        <v>0</v>
      </c>
      <c r="H24" s="33"/>
      <c r="I24" s="30"/>
      <c r="J24" s="30"/>
      <c r="K24" s="30"/>
    </row>
    <row r="25" spans="2:11" ht="15" x14ac:dyDescent="0.25">
      <c r="B25" s="143" t="s">
        <v>127</v>
      </c>
      <c r="C25" s="121">
        <f>IF(ISBLANK(C23)=FALSE,C23-C21,0)</f>
        <v>2.5</v>
      </c>
      <c r="D25" s="121">
        <f t="shared" ref="D25:G25" si="1">IF(ISBLANK(D23)=FALSE,D23-D21,0)</f>
        <v>4.1000000000000014</v>
      </c>
      <c r="E25" s="121">
        <f>IF(ISBLANK(E23)=FALSE,E23-E21,0)</f>
        <v>7.0999999999999943</v>
      </c>
      <c r="F25" s="121">
        <f t="shared" si="1"/>
        <v>3.7999999999999972</v>
      </c>
      <c r="G25" s="121">
        <f t="shared" si="1"/>
        <v>0</v>
      </c>
      <c r="H25" s="33"/>
      <c r="I25" s="33"/>
      <c r="J25" s="33"/>
      <c r="K25" s="33"/>
    </row>
    <row r="26" spans="2:11" ht="15" x14ac:dyDescent="0.25">
      <c r="B26" s="16" t="s">
        <v>59</v>
      </c>
      <c r="C26" s="23">
        <v>40</v>
      </c>
      <c r="D26" s="23">
        <v>40</v>
      </c>
      <c r="E26" s="23">
        <v>40</v>
      </c>
      <c r="F26" s="23">
        <v>40</v>
      </c>
      <c r="G26" s="23">
        <v>40</v>
      </c>
      <c r="H26" s="49"/>
      <c r="I26" s="49"/>
      <c r="J26" s="49"/>
      <c r="K26" s="49"/>
    </row>
  </sheetData>
  <phoneticPr fontId="4" type="noConversion"/>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H30"/>
  <sheetViews>
    <sheetView topLeftCell="A10" workbookViewId="0">
      <selection activeCell="B15" sqref="B15"/>
    </sheetView>
  </sheetViews>
  <sheetFormatPr baseColWidth="10" defaultColWidth="9.140625" defaultRowHeight="15" x14ac:dyDescent="0.25"/>
  <cols>
    <col min="1" max="1" width="28.140625" style="28" customWidth="1"/>
    <col min="2" max="3" width="9.140625" style="28"/>
    <col min="4" max="4" width="8.5703125" style="28" customWidth="1"/>
    <col min="5" max="16384" width="9.140625" style="28"/>
  </cols>
  <sheetData>
    <row r="4" spans="2:6" x14ac:dyDescent="0.25">
      <c r="B4" s="27"/>
      <c r="C4" s="27"/>
      <c r="D4" s="27"/>
    </row>
    <row r="5" spans="2:6" x14ac:dyDescent="0.25">
      <c r="B5" s="27"/>
      <c r="C5" s="27"/>
      <c r="D5" s="27"/>
    </row>
    <row r="7" spans="2:6" x14ac:dyDescent="0.25">
      <c r="F7" s="27"/>
    </row>
    <row r="17" spans="1:8" x14ac:dyDescent="0.25">
      <c r="A17" s="16"/>
      <c r="B17" s="15" t="s">
        <v>64</v>
      </c>
      <c r="C17" s="16"/>
      <c r="D17" s="16"/>
      <c r="E17" s="16"/>
      <c r="F17" s="16"/>
      <c r="G17" s="30"/>
    </row>
    <row r="18" spans="1:8" x14ac:dyDescent="0.25">
      <c r="A18" s="16"/>
      <c r="B18" s="38" t="s">
        <v>60</v>
      </c>
      <c r="C18" s="16"/>
      <c r="D18" s="16"/>
      <c r="E18" s="16"/>
      <c r="F18" s="16"/>
      <c r="G18" s="30"/>
    </row>
    <row r="19" spans="1:8" x14ac:dyDescent="0.25">
      <c r="A19" s="38"/>
      <c r="B19" s="127">
        <v>42005</v>
      </c>
      <c r="C19" s="127">
        <v>42370</v>
      </c>
      <c r="D19" s="127">
        <v>42767</v>
      </c>
      <c r="E19" s="127">
        <v>43101</v>
      </c>
      <c r="F19" s="17"/>
      <c r="G19" s="79"/>
    </row>
    <row r="20" spans="1:8" x14ac:dyDescent="0.25">
      <c r="A20" s="37" t="s">
        <v>10</v>
      </c>
      <c r="B20" s="20">
        <v>64.7</v>
      </c>
      <c r="C20" s="20">
        <v>73.400000000000006</v>
      </c>
      <c r="D20" s="20">
        <v>63.5</v>
      </c>
      <c r="E20" s="20">
        <v>60.6</v>
      </c>
      <c r="F20" s="20"/>
      <c r="G20" s="33"/>
      <c r="H20" s="30"/>
    </row>
    <row r="21" spans="1:8" x14ac:dyDescent="0.25">
      <c r="A21" s="16" t="s">
        <v>130</v>
      </c>
      <c r="B21" s="20">
        <v>57.4</v>
      </c>
      <c r="C21" s="20">
        <v>65.7</v>
      </c>
      <c r="D21" s="20">
        <v>53.1</v>
      </c>
      <c r="E21" s="20">
        <v>50.3</v>
      </c>
      <c r="F21" s="20"/>
      <c r="G21" s="33"/>
      <c r="H21" s="30"/>
    </row>
    <row r="22" spans="1:8" x14ac:dyDescent="0.25">
      <c r="A22" s="16" t="s">
        <v>131</v>
      </c>
      <c r="B22" s="20">
        <v>71.5</v>
      </c>
      <c r="C22" s="20">
        <v>80.2</v>
      </c>
      <c r="D22" s="20">
        <v>73.099999999999994</v>
      </c>
      <c r="E22" s="20">
        <v>70.3</v>
      </c>
      <c r="F22" s="20"/>
      <c r="G22" s="33"/>
    </row>
    <row r="23" spans="1:8" x14ac:dyDescent="0.25">
      <c r="A23" s="16" t="s">
        <v>132</v>
      </c>
      <c r="B23" s="121">
        <f>IF(ISBLANK(B21)=FALSE,B20-B21,0)</f>
        <v>7.3000000000000043</v>
      </c>
      <c r="C23" s="121">
        <f t="shared" ref="C23:F23" si="0">IF(ISBLANK(C21)=FALSE,C20-C21,0)</f>
        <v>7.7000000000000028</v>
      </c>
      <c r="D23" s="121">
        <f t="shared" si="0"/>
        <v>10.399999999999999</v>
      </c>
      <c r="E23" s="121">
        <f t="shared" si="0"/>
        <v>10.300000000000004</v>
      </c>
      <c r="F23" s="121">
        <f t="shared" si="0"/>
        <v>0</v>
      </c>
      <c r="G23" s="59"/>
    </row>
    <row r="24" spans="1:8" x14ac:dyDescent="0.25">
      <c r="A24" s="16" t="s">
        <v>133</v>
      </c>
      <c r="B24" s="121">
        <f>IF(ISBLANK(B22)=FALSE,B22-B20,0)</f>
        <v>6.7999999999999972</v>
      </c>
      <c r="C24" s="121">
        <f t="shared" ref="C24:F24" si="1">IF(ISBLANK(C22)=FALSE,C22-C20,0)</f>
        <v>6.7999999999999972</v>
      </c>
      <c r="D24" s="121">
        <f>IF(ISBLANK(D22)=FALSE,D22-D20,0)</f>
        <v>9.5999999999999943</v>
      </c>
      <c r="E24" s="121">
        <f>IF(ISBLANK(E22)=FALSE,E22-E20,0)</f>
        <v>9.6999999999999957</v>
      </c>
      <c r="F24" s="121">
        <f t="shared" si="1"/>
        <v>0</v>
      </c>
      <c r="G24" s="33"/>
    </row>
    <row r="25" spans="1:8" x14ac:dyDescent="0.25">
      <c r="A25" s="37" t="s">
        <v>11</v>
      </c>
      <c r="B25" s="20">
        <v>33.700000000000003</v>
      </c>
      <c r="C25" s="20">
        <v>42.2</v>
      </c>
      <c r="D25" s="20">
        <v>31.2</v>
      </c>
      <c r="E25" s="20">
        <v>35.4</v>
      </c>
      <c r="F25" s="20"/>
      <c r="G25" s="33"/>
    </row>
    <row r="26" spans="1:8" x14ac:dyDescent="0.25">
      <c r="A26" s="16" t="s">
        <v>134</v>
      </c>
      <c r="B26" s="20">
        <v>23.3</v>
      </c>
      <c r="C26" s="20">
        <v>30.7</v>
      </c>
      <c r="D26" s="20">
        <v>21.8</v>
      </c>
      <c r="E26" s="20">
        <v>26</v>
      </c>
      <c r="F26" s="20"/>
      <c r="G26" s="33"/>
    </row>
    <row r="27" spans="1:8" x14ac:dyDescent="0.25">
      <c r="A27" s="16" t="s">
        <v>135</v>
      </c>
      <c r="B27" s="20">
        <v>43.1</v>
      </c>
      <c r="C27" s="20">
        <v>52.9</v>
      </c>
      <c r="D27" s="20">
        <v>41.5</v>
      </c>
      <c r="E27" s="20">
        <v>45.6</v>
      </c>
      <c r="F27" s="20"/>
      <c r="G27" s="33"/>
    </row>
    <row r="28" spans="1:8" x14ac:dyDescent="0.25">
      <c r="A28" s="16" t="s">
        <v>136</v>
      </c>
      <c r="B28" s="121">
        <f>IF(ISBLANK(B26)=FALSE,B25-B26,0)</f>
        <v>10.400000000000002</v>
      </c>
      <c r="C28" s="121">
        <f>IF(ISBLANK(C26)=FALSE,C25-C26,0)</f>
        <v>11.500000000000004</v>
      </c>
      <c r="D28" s="121">
        <f>IF(ISBLANK(D26)=FALSE,D25-D26,0)</f>
        <v>9.3999999999999986</v>
      </c>
      <c r="E28" s="121">
        <f t="shared" ref="E28:F28" si="2">IF(ISBLANK(E26)=FALSE,E25-E26,0)</f>
        <v>9.3999999999999986</v>
      </c>
      <c r="F28" s="121">
        <f t="shared" si="2"/>
        <v>0</v>
      </c>
      <c r="G28" s="59"/>
    </row>
    <row r="29" spans="1:8" x14ac:dyDescent="0.25">
      <c r="A29" s="16" t="s">
        <v>137</v>
      </c>
      <c r="B29" s="121">
        <f>IF(ISBLANK(B27)=FALSE,B27-B25,0)</f>
        <v>9.3999999999999986</v>
      </c>
      <c r="C29" s="121">
        <f>IF(ISBLANK(C27)=FALSE,C27-C25,0)</f>
        <v>10.699999999999996</v>
      </c>
      <c r="D29" s="121">
        <f>IF(ISBLANK(D27)=FALSE,D27-D25,0)</f>
        <v>10.3</v>
      </c>
      <c r="E29" s="121">
        <f>IF(ISBLANK(E27)=FALSE,E27-E25,0)</f>
        <v>10.200000000000003</v>
      </c>
      <c r="F29" s="121">
        <f>IF(ISBLANK(F27)=FALSE,F27-F25,0)</f>
        <v>0</v>
      </c>
      <c r="G29" s="33"/>
    </row>
    <row r="30" spans="1:8" x14ac:dyDescent="0.25">
      <c r="A30" s="39"/>
      <c r="B30" s="36"/>
      <c r="C30" s="36"/>
      <c r="D30" s="36"/>
      <c r="E30" s="36"/>
      <c r="F30" s="36"/>
      <c r="G30" s="36"/>
    </row>
  </sheetData>
  <phoneticPr fontId="0"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K24"/>
  <sheetViews>
    <sheetView topLeftCell="A4" workbookViewId="0">
      <selection activeCell="B15" sqref="B15"/>
    </sheetView>
  </sheetViews>
  <sheetFormatPr baseColWidth="10" defaultColWidth="9.140625" defaultRowHeight="15" x14ac:dyDescent="0.25"/>
  <cols>
    <col min="1" max="1" width="2.7109375" style="28" customWidth="1"/>
    <col min="2" max="2" width="20.140625" style="28" customWidth="1"/>
    <col min="3" max="4" width="9.140625" style="28"/>
    <col min="5" max="5" width="8.5703125" style="28" customWidth="1"/>
    <col min="6" max="16384" width="9.140625" style="28"/>
  </cols>
  <sheetData>
    <row r="4" spans="2:7" x14ac:dyDescent="0.25">
      <c r="C4" s="27"/>
      <c r="D4" s="27"/>
      <c r="E4" s="27"/>
    </row>
    <row r="5" spans="2:7" x14ac:dyDescent="0.25">
      <c r="C5" s="27"/>
      <c r="D5" s="27"/>
      <c r="E5" s="27"/>
    </row>
    <row r="7" spans="2:7" x14ac:dyDescent="0.25">
      <c r="G7" s="27"/>
    </row>
    <row r="15" spans="2:7" ht="18.75" x14ac:dyDescent="0.3">
      <c r="B15" s="85" t="s">
        <v>62</v>
      </c>
    </row>
    <row r="18" spans="2:11" x14ac:dyDescent="0.25">
      <c r="B18" s="16"/>
      <c r="C18" s="15" t="s">
        <v>36</v>
      </c>
      <c r="D18" s="16"/>
      <c r="E18" s="16"/>
      <c r="F18" s="16"/>
      <c r="G18" s="16"/>
      <c r="H18" s="30"/>
      <c r="I18" s="30"/>
      <c r="J18" s="30"/>
      <c r="K18" s="30"/>
    </row>
    <row r="19" spans="2:11" x14ac:dyDescent="0.25">
      <c r="B19" s="15" t="s">
        <v>37</v>
      </c>
      <c r="C19" s="127">
        <v>42005</v>
      </c>
      <c r="D19" s="127">
        <v>42370</v>
      </c>
      <c r="E19" s="127">
        <v>42767</v>
      </c>
      <c r="F19" s="127">
        <v>43101</v>
      </c>
      <c r="G19" s="17"/>
      <c r="H19" s="79"/>
      <c r="I19" s="79"/>
      <c r="J19" s="79"/>
      <c r="K19" s="79"/>
    </row>
    <row r="20" spans="2:11" x14ac:dyDescent="0.25">
      <c r="B20" s="18" t="s">
        <v>61</v>
      </c>
      <c r="C20" s="20">
        <v>11.6</v>
      </c>
      <c r="D20" s="20">
        <v>11</v>
      </c>
      <c r="E20" s="20">
        <v>11.3</v>
      </c>
      <c r="F20" s="20">
        <v>11.5</v>
      </c>
      <c r="G20" s="20"/>
      <c r="H20" s="33"/>
      <c r="I20" s="33"/>
      <c r="J20" s="33"/>
      <c r="K20" s="33"/>
    </row>
    <row r="21" spans="2:11" x14ac:dyDescent="0.25">
      <c r="B21" s="144" t="s">
        <v>128</v>
      </c>
      <c r="C21" s="20">
        <v>11.4</v>
      </c>
      <c r="D21" s="20">
        <v>10.9</v>
      </c>
      <c r="E21" s="20">
        <v>11.2</v>
      </c>
      <c r="F21" s="20">
        <v>11.4</v>
      </c>
      <c r="G21" s="20"/>
      <c r="H21" s="33"/>
      <c r="I21" s="33"/>
      <c r="J21" s="33"/>
      <c r="K21" s="33"/>
    </row>
    <row r="22" spans="2:11" x14ac:dyDescent="0.25">
      <c r="B22" s="144" t="s">
        <v>129</v>
      </c>
      <c r="C22" s="20">
        <v>11.7</v>
      </c>
      <c r="D22" s="20">
        <v>11.1</v>
      </c>
      <c r="E22" s="20">
        <v>11.4</v>
      </c>
      <c r="F22" s="20">
        <v>11.5</v>
      </c>
      <c r="G22" s="20"/>
      <c r="H22" s="33"/>
      <c r="I22" s="33"/>
      <c r="J22" s="33"/>
      <c r="K22" s="33"/>
    </row>
    <row r="23" spans="2:11" x14ac:dyDescent="0.25">
      <c r="B23" s="143" t="s">
        <v>126</v>
      </c>
      <c r="C23" s="121">
        <f>IF(ISBLANK(C21)=FALSE,C20-C21,0)</f>
        <v>0.19999999999999929</v>
      </c>
      <c r="D23" s="121">
        <f t="shared" ref="D23:G23" si="0">IF(ISBLANK(D21)=FALSE,D20-D21,0)</f>
        <v>9.9999999999999645E-2</v>
      </c>
      <c r="E23" s="121">
        <f t="shared" si="0"/>
        <v>0.10000000000000142</v>
      </c>
      <c r="F23" s="121">
        <f t="shared" si="0"/>
        <v>9.9999999999999645E-2</v>
      </c>
      <c r="G23" s="121">
        <f t="shared" si="0"/>
        <v>0</v>
      </c>
      <c r="H23" s="33"/>
      <c r="I23" s="33"/>
      <c r="J23" s="33"/>
      <c r="K23" s="33"/>
    </row>
    <row r="24" spans="2:11" x14ac:dyDescent="0.25">
      <c r="B24" s="143" t="s">
        <v>127</v>
      </c>
      <c r="C24" s="121">
        <f>IF(ISBLANK(C22)=FALSE,C22-C20,0)</f>
        <v>9.9999999999999645E-2</v>
      </c>
      <c r="D24" s="121">
        <f t="shared" ref="D24:G24" si="1">IF(ISBLANK(D22)=FALSE,D22-D20,0)</f>
        <v>9.9999999999999645E-2</v>
      </c>
      <c r="E24" s="121">
        <f t="shared" si="1"/>
        <v>9.9999999999999645E-2</v>
      </c>
      <c r="F24" s="121">
        <f t="shared" si="1"/>
        <v>0</v>
      </c>
      <c r="G24" s="121">
        <f t="shared" si="1"/>
        <v>0</v>
      </c>
      <c r="H24" s="33"/>
      <c r="I24" s="33"/>
      <c r="J24" s="33"/>
      <c r="K24" s="33"/>
    </row>
  </sheetData>
  <phoneticPr fontId="4"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G33"/>
  <sheetViews>
    <sheetView topLeftCell="A6" workbookViewId="0">
      <selection activeCell="K34" sqref="K34"/>
    </sheetView>
  </sheetViews>
  <sheetFormatPr baseColWidth="10" defaultColWidth="9.140625" defaultRowHeight="12.75" x14ac:dyDescent="0.2"/>
  <cols>
    <col min="1" max="1" width="5.85546875" style="66" customWidth="1"/>
    <col min="2" max="2" width="21.85546875" style="66" bestFit="1" customWidth="1"/>
    <col min="3" max="4" width="9.140625" style="66"/>
    <col min="5" max="5" width="8.5703125" style="66" customWidth="1"/>
    <col min="6" max="16384" width="9.140625" style="66"/>
  </cols>
  <sheetData>
    <row r="4" spans="3:7" x14ac:dyDescent="0.2">
      <c r="C4" s="65"/>
      <c r="D4" s="65"/>
      <c r="E4" s="65"/>
    </row>
    <row r="5" spans="3:7" x14ac:dyDescent="0.2">
      <c r="C5" s="65"/>
      <c r="D5" s="65"/>
      <c r="E5" s="65"/>
    </row>
    <row r="7" spans="3:7" x14ac:dyDescent="0.2">
      <c r="G7" s="65"/>
    </row>
    <row r="21" spans="2:7" ht="18.75" x14ac:dyDescent="0.3">
      <c r="B21" s="85" t="s">
        <v>122</v>
      </c>
    </row>
    <row r="22" spans="2:7" ht="18.75" x14ac:dyDescent="0.3">
      <c r="B22" s="142" t="s">
        <v>123</v>
      </c>
    </row>
    <row r="24" spans="2:7" ht="15" x14ac:dyDescent="0.25">
      <c r="B24" s="67"/>
      <c r="C24" s="15" t="s">
        <v>36</v>
      </c>
      <c r="D24" s="67"/>
      <c r="E24" s="67"/>
      <c r="F24" s="67"/>
      <c r="G24" s="67"/>
    </row>
    <row r="25" spans="2:7" ht="15" x14ac:dyDescent="0.25">
      <c r="B25" s="15" t="s">
        <v>37</v>
      </c>
      <c r="C25" s="130">
        <v>42005</v>
      </c>
      <c r="D25" s="130">
        <v>42370</v>
      </c>
      <c r="E25" s="130">
        <v>42736</v>
      </c>
      <c r="F25" s="69"/>
      <c r="G25" s="69"/>
    </row>
    <row r="26" spans="2:7" ht="15" x14ac:dyDescent="0.25">
      <c r="B26" s="16" t="s">
        <v>65</v>
      </c>
      <c r="C26" s="70">
        <v>10.199999999999999</v>
      </c>
      <c r="D26" s="70">
        <v>10.7</v>
      </c>
      <c r="E26" s="70">
        <v>11</v>
      </c>
      <c r="F26" s="70"/>
      <c r="G26" s="70"/>
    </row>
    <row r="27" spans="2:7" ht="15" x14ac:dyDescent="0.25">
      <c r="B27" s="16" t="s">
        <v>120</v>
      </c>
      <c r="C27" s="71">
        <v>1.43</v>
      </c>
      <c r="D27" s="71">
        <v>1.69</v>
      </c>
      <c r="E27" s="71">
        <v>1.83</v>
      </c>
      <c r="F27" s="71"/>
      <c r="G27" s="71"/>
    </row>
    <row r="28" spans="2:7" ht="30" x14ac:dyDescent="0.25">
      <c r="B28" s="129" t="s">
        <v>121</v>
      </c>
      <c r="C28" s="72">
        <v>396</v>
      </c>
      <c r="D28" s="72">
        <v>400</v>
      </c>
      <c r="E28" s="72">
        <v>380</v>
      </c>
      <c r="F28" s="72"/>
      <c r="G28" s="72"/>
    </row>
    <row r="29" spans="2:7" ht="15" x14ac:dyDescent="0.25">
      <c r="B29" s="67" t="s">
        <v>12</v>
      </c>
      <c r="C29" s="73">
        <f>C27/(SQRT(C28))</f>
        <v>7.1860203791033667E-2</v>
      </c>
      <c r="D29" s="73">
        <f>D27/(SQRT(D28))</f>
        <v>8.4499999999999992E-2</v>
      </c>
      <c r="E29" s="73">
        <f>E27/(SQRT(E28))</f>
        <v>9.3877019215791613E-2</v>
      </c>
      <c r="F29" s="73" t="e">
        <f>F27/(SQRT(F28))</f>
        <v>#DIV/0!</v>
      </c>
      <c r="G29" s="73" t="e">
        <f>G27/(SQRT(G28))</f>
        <v>#DIV/0!</v>
      </c>
    </row>
    <row r="30" spans="2:7" ht="15" x14ac:dyDescent="0.25">
      <c r="B30" s="144" t="s">
        <v>128</v>
      </c>
      <c r="C30" s="74">
        <f>C26-(1.96*C29)</f>
        <v>10.059154000569574</v>
      </c>
      <c r="D30" s="74">
        <f>D26-(1.96*D29)</f>
        <v>10.534379999999999</v>
      </c>
      <c r="E30" s="74">
        <f>E26-(1.96*E29)</f>
        <v>10.816001042337048</v>
      </c>
      <c r="F30" s="74" t="e">
        <f>F26-(1.96*F29)</f>
        <v>#DIV/0!</v>
      </c>
      <c r="G30" s="74" t="e">
        <f>G26-(1.96*G29)</f>
        <v>#DIV/0!</v>
      </c>
    </row>
    <row r="31" spans="2:7" ht="15" x14ac:dyDescent="0.25">
      <c r="B31" s="144" t="s">
        <v>129</v>
      </c>
      <c r="C31" s="74">
        <f>C26+(1.96*C29)</f>
        <v>10.340845999430424</v>
      </c>
      <c r="D31" s="74">
        <f>D26+(1.96*D29)</f>
        <v>10.86562</v>
      </c>
      <c r="E31" s="74">
        <f>E26+(1.96*E29)</f>
        <v>11.183998957662952</v>
      </c>
      <c r="F31" s="74" t="e">
        <f>F26+(1.96*F29)</f>
        <v>#DIV/0!</v>
      </c>
      <c r="G31" s="74" t="e">
        <f>G26+(1.96*G29)</f>
        <v>#DIV/0!</v>
      </c>
    </row>
    <row r="32" spans="2:7" ht="15" x14ac:dyDescent="0.25">
      <c r="B32" s="143" t="s">
        <v>126</v>
      </c>
      <c r="C32" s="122">
        <f>IF(ISBLANK(C30)=FALSE,C26-C30,0)</f>
        <v>0.14084599943042519</v>
      </c>
      <c r="D32" s="122">
        <f t="shared" ref="D32:G32" si="0">IF(ISBLANK(D30)=FALSE,D26-D30,0)</f>
        <v>0.16562000000000054</v>
      </c>
      <c r="E32" s="122">
        <f t="shared" si="0"/>
        <v>0.18399895766295238</v>
      </c>
      <c r="F32" s="122" t="e">
        <f t="shared" si="0"/>
        <v>#DIV/0!</v>
      </c>
      <c r="G32" s="122" t="e">
        <f t="shared" si="0"/>
        <v>#DIV/0!</v>
      </c>
    </row>
    <row r="33" spans="2:7" ht="15" x14ac:dyDescent="0.25">
      <c r="B33" s="143" t="s">
        <v>127</v>
      </c>
      <c r="C33" s="122">
        <f>IF(ISBLANK(C31)=FALSE,C31-C26,0)</f>
        <v>0.14084599943042519</v>
      </c>
      <c r="D33" s="122">
        <f t="shared" ref="D33:G33" si="1">IF(ISBLANK(D31)=FALSE,D31-D26,0)</f>
        <v>0.16562000000000054</v>
      </c>
      <c r="E33" s="122">
        <f t="shared" si="1"/>
        <v>0.18399895766295238</v>
      </c>
      <c r="F33" s="122" t="e">
        <f t="shared" si="1"/>
        <v>#DIV/0!</v>
      </c>
      <c r="G33" s="122" t="e">
        <f t="shared" si="1"/>
        <v>#DIV/0!</v>
      </c>
    </row>
  </sheetData>
  <phoneticPr fontId="0" type="noConversion"/>
  <pageMargins left="0.7" right="0.7" top="0.75" bottom="0.75" header="0.3" footer="0.3"/>
  <pageSetup orientation="portrait" r:id="rId1"/>
  <ignoredErrors>
    <ignoredError sqref="F29:G31"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8:K26"/>
  <sheetViews>
    <sheetView workbookViewId="0">
      <selection activeCell="I19" sqref="I19"/>
    </sheetView>
  </sheetViews>
  <sheetFormatPr baseColWidth="10" defaultColWidth="9.140625" defaultRowHeight="12.75" x14ac:dyDescent="0.2"/>
  <cols>
    <col min="1" max="1" width="6.42578125" customWidth="1"/>
    <col min="2" max="2" width="24.85546875" customWidth="1"/>
  </cols>
  <sheetData>
    <row r="8" spans="2:11" x14ac:dyDescent="0.2">
      <c r="F8" s="1"/>
    </row>
    <row r="9" spans="2:11" x14ac:dyDescent="0.2">
      <c r="B9" s="1"/>
      <c r="C9" s="1"/>
      <c r="D9" s="1"/>
    </row>
    <row r="10" spans="2:11" x14ac:dyDescent="0.2">
      <c r="B10" s="2"/>
      <c r="C10" s="2"/>
      <c r="D10" s="2"/>
    </row>
    <row r="11" spans="2:11" x14ac:dyDescent="0.2">
      <c r="B11" s="1"/>
      <c r="C11" s="1"/>
      <c r="D11" s="1"/>
    </row>
    <row r="12" spans="2:11" x14ac:dyDescent="0.2">
      <c r="B12" s="1"/>
      <c r="C12" s="1"/>
      <c r="D12" s="1"/>
    </row>
    <row r="13" spans="2:11" x14ac:dyDescent="0.2">
      <c r="B13" s="3"/>
      <c r="C13" s="3"/>
      <c r="D13" s="3"/>
    </row>
    <row r="14" spans="2:11" x14ac:dyDescent="0.2">
      <c r="B14" s="3"/>
      <c r="C14" s="3"/>
      <c r="D14" s="3"/>
    </row>
    <row r="15" spans="2:11" x14ac:dyDescent="0.2">
      <c r="B15" s="3"/>
      <c r="C15" s="3"/>
      <c r="D15" s="3"/>
    </row>
    <row r="16" spans="2:11" ht="15" x14ac:dyDescent="0.25">
      <c r="B16" s="75" t="s">
        <v>0</v>
      </c>
      <c r="C16" s="15" t="s">
        <v>63</v>
      </c>
      <c r="D16" s="75"/>
      <c r="E16" s="75"/>
      <c r="F16" s="67"/>
      <c r="G16" s="67"/>
      <c r="H16" s="92"/>
      <c r="I16" s="93"/>
      <c r="J16" s="93"/>
      <c r="K16" s="94"/>
    </row>
    <row r="17" spans="2:11" ht="15" x14ac:dyDescent="0.25">
      <c r="B17" s="129" t="s">
        <v>36</v>
      </c>
      <c r="C17" s="130">
        <v>42005</v>
      </c>
      <c r="D17" s="130">
        <v>42370</v>
      </c>
      <c r="E17" s="130">
        <v>42767</v>
      </c>
      <c r="F17" s="130">
        <v>43101</v>
      </c>
      <c r="G17" s="68"/>
      <c r="H17" s="95"/>
      <c r="I17" s="95"/>
      <c r="J17" s="95"/>
      <c r="K17" s="95"/>
    </row>
    <row r="18" spans="2:11" ht="15" x14ac:dyDescent="0.25">
      <c r="B18" s="16" t="s">
        <v>55</v>
      </c>
      <c r="C18" s="70">
        <v>21</v>
      </c>
      <c r="D18" s="70">
        <v>23</v>
      </c>
      <c r="E18" s="70">
        <v>20.2</v>
      </c>
      <c r="F18" s="70">
        <v>20.2</v>
      </c>
      <c r="G18" s="70"/>
      <c r="H18" s="96"/>
      <c r="I18" s="96"/>
      <c r="J18" s="96"/>
      <c r="K18" s="96"/>
    </row>
    <row r="19" spans="2:11" ht="15" x14ac:dyDescent="0.25">
      <c r="B19" s="16" t="s">
        <v>56</v>
      </c>
      <c r="C19" s="70">
        <v>18.899999999999999</v>
      </c>
      <c r="D19" s="70">
        <v>18.100000000000001</v>
      </c>
      <c r="E19" s="70">
        <v>14.6</v>
      </c>
      <c r="F19" s="70">
        <v>10.9</v>
      </c>
      <c r="G19" s="70"/>
      <c r="H19" s="96"/>
      <c r="I19" s="96"/>
      <c r="J19" s="96"/>
      <c r="K19" s="96"/>
    </row>
    <row r="20" spans="2:11" ht="15" x14ac:dyDescent="0.25">
      <c r="B20" s="16" t="s">
        <v>57</v>
      </c>
      <c r="C20" s="70">
        <v>1.1000000000000001</v>
      </c>
      <c r="D20" s="70">
        <v>3.8</v>
      </c>
      <c r="E20" s="70">
        <v>3</v>
      </c>
      <c r="F20" s="70">
        <v>2.6</v>
      </c>
      <c r="G20" s="70"/>
      <c r="H20" s="96"/>
      <c r="I20" s="96"/>
      <c r="J20" s="96"/>
      <c r="K20" s="96"/>
    </row>
    <row r="21" spans="2:11" ht="15" x14ac:dyDescent="0.25">
      <c r="B21" s="16" t="s">
        <v>58</v>
      </c>
      <c r="C21" s="70">
        <v>41</v>
      </c>
      <c r="D21" s="70">
        <v>44.9</v>
      </c>
      <c r="E21" s="70">
        <v>37.799999999999997</v>
      </c>
      <c r="F21" s="70">
        <v>33.700000000000003</v>
      </c>
      <c r="G21" s="69"/>
      <c r="H21" s="94"/>
      <c r="I21" s="96"/>
      <c r="J21" s="94"/>
      <c r="K21" s="94"/>
    </row>
    <row r="22" spans="2:11" ht="15" x14ac:dyDescent="0.25">
      <c r="B22" s="144" t="s">
        <v>128</v>
      </c>
      <c r="C22" s="69">
        <v>34.6</v>
      </c>
      <c r="D22" s="70">
        <v>37.6</v>
      </c>
      <c r="E22" s="69">
        <v>32.799999999999997</v>
      </c>
      <c r="F22" s="69">
        <v>29.5</v>
      </c>
      <c r="G22" s="69"/>
      <c r="H22" s="96"/>
      <c r="I22" s="94"/>
      <c r="J22" s="94"/>
      <c r="K22" s="94"/>
    </row>
    <row r="23" spans="2:11" ht="15" x14ac:dyDescent="0.25">
      <c r="B23" s="144" t="s">
        <v>129</v>
      </c>
      <c r="C23" s="69">
        <v>46.2</v>
      </c>
      <c r="D23" s="70">
        <v>51.1</v>
      </c>
      <c r="E23" s="69">
        <v>42.2</v>
      </c>
      <c r="F23" s="69">
        <v>39.799999999999997</v>
      </c>
      <c r="G23" s="69"/>
      <c r="H23" s="96"/>
      <c r="I23" s="94"/>
      <c r="J23" s="94"/>
      <c r="K23" s="94"/>
    </row>
    <row r="24" spans="2:11" ht="15" x14ac:dyDescent="0.25">
      <c r="B24" s="143" t="s">
        <v>126</v>
      </c>
      <c r="C24" s="121">
        <f>IF(ISBLANK(C22)=FALSE,C21-C22,0)</f>
        <v>6.3999999999999986</v>
      </c>
      <c r="D24" s="121">
        <f t="shared" ref="D24:G24" si="0">IF(ISBLANK(D22)=FALSE,D21-D22,0)</f>
        <v>7.2999999999999972</v>
      </c>
      <c r="E24" s="121">
        <f t="shared" si="0"/>
        <v>5</v>
      </c>
      <c r="F24" s="121">
        <f t="shared" si="0"/>
        <v>4.2000000000000028</v>
      </c>
      <c r="G24" s="121">
        <f t="shared" si="0"/>
        <v>0</v>
      </c>
      <c r="H24" s="96"/>
      <c r="I24" s="94"/>
      <c r="J24" s="94"/>
      <c r="K24" s="94"/>
    </row>
    <row r="25" spans="2:11" ht="15" x14ac:dyDescent="0.25">
      <c r="B25" s="143" t="s">
        <v>127</v>
      </c>
      <c r="C25" s="121">
        <f>IF(ISBLANK(C23)=FALSE,C23-C21,0)</f>
        <v>5.2000000000000028</v>
      </c>
      <c r="D25" s="121">
        <f t="shared" ref="D25:G25" si="1">IF(ISBLANK(D23)=FALSE,D23-D21,0)</f>
        <v>6.2000000000000028</v>
      </c>
      <c r="E25" s="121">
        <f t="shared" si="1"/>
        <v>4.4000000000000057</v>
      </c>
      <c r="F25" s="121">
        <f t="shared" si="1"/>
        <v>6.0999999999999943</v>
      </c>
      <c r="G25" s="121">
        <f t="shared" si="1"/>
        <v>0</v>
      </c>
      <c r="H25" s="96"/>
      <c r="I25" s="96"/>
      <c r="J25" s="96"/>
      <c r="K25" s="96"/>
    </row>
    <row r="26" spans="2:11" ht="15" x14ac:dyDescent="0.25">
      <c r="B26" s="16" t="s">
        <v>59</v>
      </c>
      <c r="C26" s="76">
        <v>40</v>
      </c>
      <c r="D26" s="76">
        <v>40</v>
      </c>
      <c r="E26" s="76">
        <v>40</v>
      </c>
      <c r="F26" s="76">
        <v>40</v>
      </c>
      <c r="G26" s="76">
        <v>40</v>
      </c>
      <c r="H26" s="96"/>
      <c r="I26" s="96"/>
      <c r="J26" s="96"/>
      <c r="K26" s="96"/>
    </row>
  </sheetData>
  <phoneticPr fontId="4"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Taux de mortalite</vt:lpstr>
      <vt:lpstr>Top 5 Causes Morbidite</vt:lpstr>
      <vt:lpstr>Admissions Programme Nutrition</vt:lpstr>
      <vt:lpstr>Pyramide de population</vt:lpstr>
      <vt:lpstr>Graph Anemie Enfant 1</vt:lpstr>
      <vt:lpstr>Graph Anemie Enfant 2</vt:lpstr>
      <vt:lpstr>Graph Anemie Enfant 3</vt:lpstr>
      <vt:lpstr>Graph Anemie Enfant 3 (SRS)</vt:lpstr>
      <vt:lpstr>Graph Anemie Femme 1</vt:lpstr>
      <vt:lpstr>Graph Anemie Femme 2</vt:lpstr>
      <vt:lpstr>Graph Anemie Femme 2 (SRS)</vt:lpstr>
      <vt:lpstr>Graph Sante Reproductive</vt:lpstr>
      <vt:lpstr>Graph MAG et SAM</vt:lpstr>
      <vt:lpstr>Graph Retard de croissance</vt:lpstr>
      <vt:lpstr>Emaciation par age</vt:lpstr>
      <vt:lpstr>Retard de croissance par age</vt:lpstr>
      <vt:lpstr>WaSt par sexe</vt:lpstr>
      <vt:lpstr>WaSt par age</vt:lpstr>
      <vt:lpstr>Graph Rougeole &amp; Vit A</vt:lpstr>
      <vt:lpstr>Graph Deparasitage (optionnel)</vt:lpstr>
      <vt:lpstr>Graph Indicateurs ANJE</vt:lpstr>
      <vt:lpstr> Graph Profiles SCA et rCSI</vt:lpstr>
      <vt:lpstr> Graph SCA-N</vt:lpstr>
      <vt:lpstr>Graph Moustiquaire 1</vt:lpstr>
      <vt:lpstr>Graph Moustiquaire 2</vt:lpstr>
      <vt:lpstr>Graph Moustiquaire 3</vt:lpstr>
      <vt:lpstr>Options Additionnelles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Melody Tondeur</dc:creator>
  <cp:lastModifiedBy>Fanny</cp:lastModifiedBy>
  <dcterms:created xsi:type="dcterms:W3CDTF">2010-08-12T14:07:46Z</dcterms:created>
  <dcterms:modified xsi:type="dcterms:W3CDTF">2019-10-11T14:45:04Z</dcterms:modified>
</cp:coreProperties>
</file>