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ew OneDrive\OneDrive\Бланки\RFQs\RFQs\2019\PCP 66.Kondrashivka\RFQ Equip\"/>
    </mc:Choice>
  </mc:AlternateContent>
  <bookViews>
    <workbookView xWindow="0" yWindow="0" windowWidth="23040" windowHeight="8256"/>
  </bookViews>
  <sheets>
    <sheet name="ЛОТ № 1" sheetId="1" r:id="rId1"/>
    <sheet name="ЛОТ № 2" sheetId="3" r:id="rId2"/>
    <sheet name="ЛОТ № 3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H17" i="4" s="1"/>
  <c r="H12" i="4"/>
  <c r="H7" i="3"/>
  <c r="H11" i="3"/>
  <c r="H12" i="3" s="1"/>
  <c r="H4" i="3"/>
  <c r="H3" i="3"/>
  <c r="H14" i="4" l="1"/>
  <c r="H13" i="4"/>
  <c r="H8" i="3"/>
  <c r="H9" i="3" s="1"/>
  <c r="H5" i="1" l="1"/>
  <c r="H7" i="1"/>
  <c r="H8" i="1"/>
  <c r="H9" i="1"/>
  <c r="H10" i="1"/>
  <c r="H11" i="1"/>
  <c r="H12" i="1"/>
  <c r="H13" i="1"/>
  <c r="H14" i="1"/>
  <c r="H4" i="1" l="1"/>
  <c r="H6" i="1"/>
  <c r="H3" i="1"/>
  <c r="H18" i="1" l="1"/>
  <c r="H22" i="1" s="1"/>
  <c r="H23" i="1" s="1"/>
  <c r="H19" i="1" l="1"/>
  <c r="H20" i="1" s="1"/>
</calcChain>
</file>

<file path=xl/sharedStrings.xml><?xml version="1.0" encoding="utf-8"?>
<sst xmlns="http://schemas.openxmlformats.org/spreadsheetml/2006/main" count="93" uniqueCount="47">
  <si>
    <t>#</t>
  </si>
  <si>
    <t>Кількість</t>
  </si>
  <si>
    <t>Референсна модель</t>
  </si>
  <si>
    <t>Вартість, од., грн, без ПДВ</t>
  </si>
  <si>
    <t>Загальна вартість, грн, без ПДВ</t>
  </si>
  <si>
    <t>Найменування та опис</t>
  </si>
  <si>
    <t>Пропозиція постачальника, зображення</t>
  </si>
  <si>
    <t>Пропозиція постачальника, опис</t>
  </si>
  <si>
    <t>РАЗОМ, без ПДВ</t>
  </si>
  <si>
    <t>ПДВ</t>
  </si>
  <si>
    <t>РАЗОМ, з ПДВ</t>
  </si>
  <si>
    <t xml:space="preserve">Адреса доставки: </t>
  </si>
  <si>
    <t>Вартість доставки, грн. без ПДВ:</t>
  </si>
  <si>
    <t>Строк постачання, календ. дні:</t>
  </si>
  <si>
    <t>Назва постачальника:</t>
  </si>
  <si>
    <t>П.І.Б., посада представника:</t>
  </si>
  <si>
    <t>Дата:</t>
  </si>
  <si>
    <t>Підпис, печатка:</t>
  </si>
  <si>
    <t>ЛОТ №1</t>
  </si>
  <si>
    <t>РАЗОМ, без ПДВ, DAP:</t>
  </si>
  <si>
    <t>РАЗОМ, з ПДВ, DAP:</t>
  </si>
  <si>
    <t>Гарантіний термін:</t>
  </si>
  <si>
    <t>1 рік</t>
  </si>
  <si>
    <r>
      <t xml:space="preserve">Стіл складний з чотирьма опорними ногами. </t>
    </r>
    <r>
      <rPr>
        <sz val="11"/>
        <color theme="1"/>
        <rFont val="Calibri"/>
        <family val="2"/>
        <scheme val="minor"/>
      </rPr>
      <t>Матеріал виробу - ДСП 16мм х кромкуванням 1мм. Ноги вироблені з хромованої сталевої труби круглого перерізу з пластиковими заглушками знизу. Стіл оснащений внутришнім коробом для зберігання зйомних ніг. Колір: лісний горіх.</t>
    </r>
  </si>
  <si>
    <r>
      <t xml:space="preserve">Стілець офісний типу ISO без підлокітників. </t>
    </r>
    <r>
      <rPr>
        <sz val="11"/>
        <color theme="1"/>
        <rFont val="Calibri"/>
        <family val="2"/>
        <scheme val="minor"/>
      </rPr>
      <t>Стілець з обивкою з тканини сірого кольору. Наповнювач пінополіуретан, шар мін 30мм. Максимальне навантаження 120 кг. Розміри: 830*450*550*600 (ВЗ*ВС*Ш*Г).</t>
    </r>
  </si>
  <si>
    <r>
      <t xml:space="preserve">Стіл письмовий. </t>
    </r>
    <r>
      <rPr>
        <sz val="11"/>
        <color theme="1"/>
        <rFont val="Calibri"/>
        <family val="2"/>
        <scheme val="minor"/>
      </rPr>
      <t>Матеріал виробу - ДСП 16мм з кромкуванням 1мм. Габаритні розміри: 750*1200*700мм (В*Ш*Г). Колір: лісний горіх.</t>
    </r>
  </si>
  <si>
    <r>
      <t xml:space="preserve">Шафа для зберігання дидактичного маеріалу. </t>
    </r>
    <r>
      <rPr>
        <sz val="11"/>
        <color theme="1"/>
        <rFont val="Calibri"/>
        <family val="2"/>
        <scheme val="minor"/>
      </rPr>
      <t>Матеріал виробу - ДСП 16мм з кромкуванням 1мм. З обох боків шафа має бути устаткована додатковими полицями, мін 5 шт з кожного боку. Дві або три секції з дверцятами, які поділені на мін. 3 полички (350мм висота). Габаритні розміри: 1800*3300*450мм (В*Ш*Г).</t>
    </r>
  </si>
  <si>
    <r>
      <t xml:space="preserve">Шафа ячеїста, тип А. </t>
    </r>
    <r>
      <rPr>
        <sz val="11"/>
        <color theme="1"/>
        <rFont val="Calibri"/>
        <family val="2"/>
        <scheme val="minor"/>
      </rPr>
      <t>Матеріал виробу - ДСП 16мм з кромкуванням 1мм. Габаритні розміри: 1900*1300*450мм (В*Ш*Г). Колір: лісний горіх.</t>
    </r>
  </si>
  <si>
    <r>
      <t xml:space="preserve">Шафа ячеїста, тип Б. </t>
    </r>
    <r>
      <rPr>
        <sz val="11"/>
        <color theme="1"/>
        <rFont val="Calibri"/>
        <family val="2"/>
        <scheme val="minor"/>
      </rPr>
      <t>Матеріал виробу - ДСП 16мм з кромкуванням 1мм. Односекційна шафа. Габаритні розміри: 1900*600*450мм (В*Ш*Г). Колір: лісний горіх.</t>
    </r>
  </si>
  <si>
    <r>
      <t xml:space="preserve">Настінна вішалка для одягу. </t>
    </r>
    <r>
      <rPr>
        <sz val="11"/>
        <color theme="1"/>
        <rFont val="Calibri"/>
        <family val="2"/>
        <scheme val="minor"/>
      </rPr>
      <t>Матеріал виробу - ДСП 16мм з кромкуванням 1мм. Металеві гачки: потрійні * 3 шт, подвійні * 3шт</t>
    </r>
  </si>
  <si>
    <r>
      <t xml:space="preserve">Розкладний диван-книжка. </t>
    </r>
    <r>
      <rPr>
        <sz val="11"/>
        <color theme="1"/>
        <rFont val="Calibri"/>
        <family val="2"/>
        <scheme val="minor"/>
      </rPr>
      <t>Корпус дивану з дерев'яного брусу. Наповнення - пружинний блок з пінополіуретаном. Габаритні розміри: 2100*900*860мм (Д*Ш*В). Спальне місце: 1900*1200мм (Д*Ш)</t>
    </r>
  </si>
  <si>
    <r>
      <t xml:space="preserve">Модульний стіл. </t>
    </r>
    <r>
      <rPr>
        <sz val="11"/>
        <color theme="1"/>
        <rFont val="Calibri"/>
        <family val="2"/>
        <scheme val="minor"/>
      </rPr>
      <t>Стіл з 7 елементів, що можно перекомпоновувати. На металевому каркасі з регульованою висотою стільниці (650-750мм). Всі окремі елементи на колесах. Загальні габарити: 1150*500*750мм (Д*Г*В)</t>
    </r>
  </si>
  <si>
    <r>
      <t xml:space="preserve">Шафа кутова. </t>
    </r>
    <r>
      <rPr>
        <sz val="11"/>
        <color theme="1"/>
        <rFont val="Calibri"/>
        <family val="2"/>
        <scheme val="minor"/>
      </rPr>
      <t>Матеріал виробу - ДСП 16мм з кромкуванням 1мм. Односекційна шафа на 5 поличок. Габаритні розміри: 1900*400*400мм (В*Ш*Г). Колір: лісний горіх.</t>
    </r>
  </si>
  <si>
    <r>
      <t xml:space="preserve">Стелаж. </t>
    </r>
    <r>
      <rPr>
        <sz val="11"/>
        <color theme="1"/>
        <rFont val="Calibri"/>
        <family val="2"/>
        <scheme val="minor"/>
      </rPr>
      <t>Матеріал виробу - ДСП 16мм з кромкуванням 1мм. На пластмасових ніжках. Одна поличка, що розподіляє простір навпіл. Габаритні розміри: 700*350*700мм (В*Ш*Г). Колір: лісний горіх.</t>
    </r>
  </si>
  <si>
    <r>
      <t xml:space="preserve">Шафа для документів. </t>
    </r>
    <r>
      <rPr>
        <sz val="11"/>
        <color theme="1"/>
        <rFont val="Calibri"/>
        <family val="2"/>
        <scheme val="minor"/>
      </rPr>
      <t>Матеріал виробу - ДСП 16мм з кромкуванням 1мм. Закрита секція має бути розподілена поличками на три рівні частини. Габаритні розміри: 1900*600*350мм (В*Ш*Г). Колір: лісний горіх.</t>
    </r>
  </si>
  <si>
    <r>
      <rPr>
        <b/>
        <sz val="11"/>
        <color theme="1"/>
        <rFont val="Calibri"/>
        <family val="2"/>
        <scheme val="minor"/>
      </rPr>
      <t>Ноутбук.</t>
    </r>
    <r>
      <rPr>
        <sz val="11"/>
        <color theme="1"/>
        <rFont val="Calibri"/>
        <family val="2"/>
        <scheme val="minor"/>
      </rPr>
      <t xml:space="preserve"> Процесор: мін. 4 двопоточних фізичних ядра з тактовою частотою мін. 1.6-3.4 ГГц. ОЗУ: двоканальна, мін. 8 гб, DDR 4 2400 MHz. ПЗУ: HDD 1TB, 7200 rpm. Інтерфейси: Ethernet, wi-fi, bluetooth 4.2, 2*USB 3.1, 1*USB 2.0. Дисплей: 15,6", FHD IPS. З попередньовстановленною ОС. Не раніше ніж 2018 модельного року.</t>
    </r>
  </si>
  <si>
    <r>
      <t>БФП.</t>
    </r>
    <r>
      <rPr>
        <sz val="11"/>
        <color theme="1"/>
        <rFont val="Calibri"/>
        <family val="2"/>
        <scheme val="minor"/>
      </rPr>
      <t xml:space="preserve"> Лазерний кольоровий друк формату А4. З вбудованним сканером. Роздільна здатність друку max 1200*1200 dpi. Роздільна здатність сканування max 600*600 dpi. Мінімальна швидкість друку кол. та ч/б 20 стр/хв. Інтерфейси під'єднання: ethernet, usb, wi-fi. Комплектація з usb кабелем для підключення.</t>
    </r>
  </si>
  <si>
    <t>ЛОТ №2</t>
  </si>
  <si>
    <t>Луганська обл., с. Кондрашівка.</t>
  </si>
  <si>
    <t>ЛОТ №3</t>
  </si>
  <si>
    <r>
      <t>Швейна машина.</t>
    </r>
    <r>
      <rPr>
        <sz val="11"/>
        <color theme="1"/>
        <rFont val="Calibri"/>
        <family val="2"/>
        <scheme val="minor"/>
      </rPr>
      <t>Електромеханічна машина з полуавтоматичною петлею. Челонок - вертикальний. Максимальна ширина строчки - 5мм. Максимальна довжина стежка - 4мм. Висота підйома лапки - 6-12мм. З регулюванням натягу верхньої нитки. З функцією реверсу та автоматичної намотки шпульки.</t>
    </r>
  </si>
  <si>
    <r>
      <rPr>
        <b/>
        <sz val="11"/>
        <color theme="1"/>
        <rFont val="Calibri"/>
        <family val="2"/>
        <scheme val="minor"/>
      </rPr>
      <t xml:space="preserve">Оверлок. </t>
    </r>
    <r>
      <rPr>
        <sz val="11"/>
        <color theme="1"/>
        <rFont val="Calibri"/>
        <family val="2"/>
        <scheme val="minor"/>
      </rPr>
      <t>Сумісність зі всіма типами тканини. Довжина стежка до 5мм. Ширина 3-х ниткового шву - 3-5мм. Ширина 4-х ниткового шву - 5-7мм. Двоступінчаста лапка. Можливість вимкнення ножа. Регулювання швидкості педаллю (в комплекті). Підсвічення робочої зони. Кольорове маркування шляхів заправлення ниток. Мін. 8 видів швів. Тип іголок 130/705Н.</t>
    </r>
  </si>
  <si>
    <r>
      <t xml:space="preserve">Різник круглий. </t>
    </r>
    <r>
      <rPr>
        <sz val="11"/>
        <color theme="1"/>
        <rFont val="Calibri"/>
        <family val="2"/>
        <scheme val="minor"/>
      </rPr>
      <t>Д. 45мм для різання печворку, бумаги, тканини, шкіри. Лезо оздоблене запобіжним щитком.</t>
    </r>
  </si>
  <si>
    <r>
      <t>Набір ножиць для тканини.</t>
    </r>
    <r>
      <rPr>
        <sz val="11"/>
        <color theme="1"/>
        <rFont val="Calibri"/>
        <family val="2"/>
        <scheme val="minor"/>
      </rPr>
      <t>Леза з нержавіючої сталі довжиною 21.5 см та 14 см з мікрозаточкою (SR).</t>
    </r>
  </si>
  <si>
    <r>
      <rPr>
        <b/>
        <sz val="11"/>
        <color theme="1"/>
        <rFont val="Calibri"/>
        <family val="2"/>
        <scheme val="minor"/>
      </rPr>
      <t xml:space="preserve">Набір ниток для шиття. </t>
    </r>
    <r>
      <rPr>
        <sz val="11"/>
        <color theme="1"/>
        <rFont val="Calibri"/>
        <family val="2"/>
        <scheme val="minor"/>
      </rPr>
      <t>Універсальні</t>
    </r>
    <r>
      <rPr>
        <b/>
        <sz val="11"/>
        <color theme="1"/>
        <rFont val="Calibri"/>
        <family val="2"/>
        <scheme val="minor"/>
      </rPr>
      <t xml:space="preserve"> п</t>
    </r>
    <r>
      <rPr>
        <sz val="11"/>
        <color theme="1"/>
        <rFont val="Calibri"/>
        <family val="2"/>
        <scheme val="minor"/>
      </rPr>
      <t>оліестрові нитки типу 40s/2. Безвузелкові. Крутка - S (права). Сфера застосування - побутовий текстиль, тканини середньої та високої щільності. Бухта 400 ярдів. По 30 бухт ниток 7 різних кольорів. Кольори за узгодженням.</t>
    </r>
  </si>
  <si>
    <r>
      <rPr>
        <b/>
        <sz val="11"/>
        <color theme="1"/>
        <rFont val="Calibri"/>
        <family val="2"/>
        <scheme val="minor"/>
      </rPr>
      <t xml:space="preserve">Дошка для прасування. </t>
    </r>
    <r>
      <rPr>
        <sz val="11"/>
        <color theme="1"/>
        <rFont val="Calibri"/>
        <family val="2"/>
        <scheme val="minor"/>
      </rPr>
      <t>Розмір дошки 120*38см. Висота решульована до 1м. Стільниця металева з бавовняним чохлом. Дошка має бути оснащена підрукавником та підставкою для праски</t>
    </r>
  </si>
  <si>
    <r>
      <t xml:space="preserve">Праска. </t>
    </r>
    <r>
      <rPr>
        <sz val="11"/>
        <color theme="1"/>
        <rFont val="Calibri"/>
        <family val="2"/>
        <scheme val="minor"/>
      </rPr>
      <t>Потужність мін. 2000 Вт. Підошва з тефлоновим покриттям. Система самоочищення, захисту від накипу, запобігання крапель та вертикальне відпарювання. Потужність удару пари мін. 150г/хв. Подача пари - мін 30г/хв. Обертання шнура живлення на 360 градусів. Система автоматичного вимкнення.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</si>
</sst>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1" fillId="0" borderId="0" xfId="0" applyNumberFormat="1" applyFont="1" applyBorder="1" applyAlignment="1">
      <alignment horizontal="right" vertical="center" wrapText="1"/>
    </xf>
    <xf numFmtId="2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203200</xdr:colOff>
      <xdr:row>2</xdr:row>
      <xdr:rowOff>203200</xdr:rowOff>
    </xdr:from>
    <xdr:to>
      <xdr:col>3</xdr:col>
      <xdr:colOff>2782641</xdr:colOff>
      <xdr:row>2</xdr:row>
      <xdr:rowOff>2265679</xdr:rowOff>
    </xdr:to>
    <xdr:pic>
      <xdr:nvPicPr>
        <xdr:cNvPr id="13" name="Picture 12" descr="ÐÐ½Ð¸Ð¶Ð½ÑÐ¹ ÑÐºÐ°Ñ ÐÐ¨-3 (ÐÐ¾Ð¼Ð¿Ð°Ð½Ð¸Ñ) - ÐÐ½ÑÐµÑÐ½ÐµÑ-Ð¼Ð°Ð³Ð°Ð·Ð¸Ð½ &quot;Winner-First&quot; Ð² Ð¥Ð°ÑÑÐºÐ¾Ð²Ðµ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100" y="901700"/>
          <a:ext cx="2579441" cy="2062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66040</xdr:colOff>
      <xdr:row>3</xdr:row>
      <xdr:rowOff>101600</xdr:rowOff>
    </xdr:from>
    <xdr:to>
      <xdr:col>3</xdr:col>
      <xdr:colOff>2783840</xdr:colOff>
      <xdr:row>3</xdr:row>
      <xdr:rowOff>2819400</xdr:rowOff>
    </xdr:to>
    <xdr:pic>
      <xdr:nvPicPr>
        <xdr:cNvPr id="17" name="Picture 16" descr="ÐÑÐ± Ð¡Ð¾Ð½Ð¾Ð¼Ð°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4940" y="3327400"/>
          <a:ext cx="2717800" cy="271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127000</xdr:colOff>
      <xdr:row>4</xdr:row>
      <xdr:rowOff>114300</xdr:rowOff>
    </xdr:from>
    <xdr:to>
      <xdr:col>3</xdr:col>
      <xdr:colOff>2842785</xdr:colOff>
      <xdr:row>4</xdr:row>
      <xdr:rowOff>1710943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25900" y="6223000"/>
          <a:ext cx="2715785" cy="1596643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5</xdr:row>
      <xdr:rowOff>420259</xdr:rowOff>
    </xdr:from>
    <xdr:to>
      <xdr:col>3</xdr:col>
      <xdr:colOff>2895600</xdr:colOff>
      <xdr:row>5</xdr:row>
      <xdr:rowOff>2151380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8345059"/>
          <a:ext cx="2832100" cy="1731121"/>
        </a:xfrm>
        <a:prstGeom prst="rect">
          <a:avLst/>
        </a:prstGeom>
      </xdr:spPr>
    </xdr:pic>
    <xdr:clientData/>
  </xdr:twoCellAnchor>
  <xdr:twoCellAnchor editAs="oneCell">
    <xdr:from>
      <xdr:col>3</xdr:col>
      <xdr:colOff>424543</xdr:colOff>
      <xdr:row>7</xdr:row>
      <xdr:rowOff>87085</xdr:rowOff>
    </xdr:from>
    <xdr:to>
      <xdr:col>3</xdr:col>
      <xdr:colOff>2726406</xdr:colOff>
      <xdr:row>7</xdr:row>
      <xdr:rowOff>1727563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1629" y="12268199"/>
          <a:ext cx="2301863" cy="1640478"/>
        </a:xfrm>
        <a:prstGeom prst="rect">
          <a:avLst/>
        </a:prstGeom>
      </xdr:spPr>
    </xdr:pic>
    <xdr:clientData/>
  </xdr:twoCellAnchor>
  <xdr:twoCellAnchor editAs="oneCell">
    <xdr:from>
      <xdr:col>3</xdr:col>
      <xdr:colOff>740229</xdr:colOff>
      <xdr:row>8</xdr:row>
      <xdr:rowOff>195942</xdr:rowOff>
    </xdr:from>
    <xdr:to>
      <xdr:col>3</xdr:col>
      <xdr:colOff>2111829</xdr:colOff>
      <xdr:row>8</xdr:row>
      <xdr:rowOff>2076993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7315" y="14194971"/>
          <a:ext cx="1371600" cy="1881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382197</xdr:colOff>
      <xdr:row>9</xdr:row>
      <xdr:rowOff>43257</xdr:rowOff>
    </xdr:from>
    <xdr:to>
      <xdr:col>3</xdr:col>
      <xdr:colOff>2565831</xdr:colOff>
      <xdr:row>9</xdr:row>
      <xdr:rowOff>2231573</xdr:rowOff>
    </xdr:to>
    <xdr:pic>
      <xdr:nvPicPr>
        <xdr:cNvPr id="19" name="Picture 18" descr="https://tviymatras.com.ua/2325-thickbox_default/divan-knizhka-standart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9283" y="16371828"/>
          <a:ext cx="2183634" cy="2188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1164476</xdr:colOff>
      <xdr:row>11</xdr:row>
      <xdr:rowOff>46865</xdr:rowOff>
    </xdr:from>
    <xdr:to>
      <xdr:col>3</xdr:col>
      <xdr:colOff>1676399</xdr:colOff>
      <xdr:row>11</xdr:row>
      <xdr:rowOff>1799609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flipH="1">
          <a:off x="5061562" y="20468465"/>
          <a:ext cx="511923" cy="1752744"/>
        </a:xfrm>
        <a:prstGeom prst="rect">
          <a:avLst/>
        </a:prstGeom>
      </xdr:spPr>
    </xdr:pic>
    <xdr:clientData/>
  </xdr:twoCellAnchor>
  <xdr:twoCellAnchor editAs="oneCell">
    <xdr:from>
      <xdr:col>3</xdr:col>
      <xdr:colOff>631370</xdr:colOff>
      <xdr:row>12</xdr:row>
      <xdr:rowOff>32118</xdr:rowOff>
    </xdr:from>
    <xdr:to>
      <xdr:col>3</xdr:col>
      <xdr:colOff>2316919</xdr:colOff>
      <xdr:row>12</xdr:row>
      <xdr:rowOff>1752600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528456" y="22271632"/>
          <a:ext cx="1685549" cy="1720482"/>
        </a:xfrm>
        <a:prstGeom prst="rect">
          <a:avLst/>
        </a:prstGeom>
      </xdr:spPr>
    </xdr:pic>
    <xdr:clientData/>
  </xdr:twoCellAnchor>
  <xdr:twoCellAnchor editAs="oneCell">
    <xdr:from>
      <xdr:col>3</xdr:col>
      <xdr:colOff>87086</xdr:colOff>
      <xdr:row>10</xdr:row>
      <xdr:rowOff>97972</xdr:rowOff>
    </xdr:from>
    <xdr:to>
      <xdr:col>3</xdr:col>
      <xdr:colOff>2873828</xdr:colOff>
      <xdr:row>10</xdr:row>
      <xdr:rowOff>1809514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4172" y="18701658"/>
          <a:ext cx="2786742" cy="1711542"/>
        </a:xfrm>
        <a:prstGeom prst="rect">
          <a:avLst/>
        </a:prstGeom>
      </xdr:spPr>
    </xdr:pic>
    <xdr:clientData/>
  </xdr:twoCellAnchor>
  <xdr:twoCellAnchor editAs="oneCell">
    <xdr:from>
      <xdr:col>3</xdr:col>
      <xdr:colOff>566057</xdr:colOff>
      <xdr:row>13</xdr:row>
      <xdr:rowOff>39738</xdr:rowOff>
    </xdr:from>
    <xdr:to>
      <xdr:col>3</xdr:col>
      <xdr:colOff>2318657</xdr:colOff>
      <xdr:row>13</xdr:row>
      <xdr:rowOff>1796142</xdr:rowOff>
    </xdr:to>
    <xdr:pic>
      <xdr:nvPicPr>
        <xdr:cNvPr id="12" name="Picture 11" descr="https://mebis.com.ua/image/cache/catalog/products/FlashNika/1/440819/440819_1-1000x1000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3143" y="24097167"/>
          <a:ext cx="1752600" cy="1756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774700</xdr:colOff>
      <xdr:row>4</xdr:row>
      <xdr:rowOff>125880</xdr:rowOff>
    </xdr:from>
    <xdr:to>
      <xdr:col>3</xdr:col>
      <xdr:colOff>2146300</xdr:colOff>
      <xdr:row>4</xdr:row>
      <xdr:rowOff>1478280</xdr:rowOff>
    </xdr:to>
    <xdr:pic>
      <xdr:nvPicPr>
        <xdr:cNvPr id="3" name="Picture 2" descr="Texi 4053 Ð ÐµÐ·ÐµÑ ÐºÑÑÐ³Ð»ÑÐ¹ 45 Ð¼Ð¼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3600" y="3783480"/>
          <a:ext cx="1371600" cy="13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70" zoomScaleNormal="70" zoomScaleSheetLayoutView="40" workbookViewId="0">
      <pane ySplit="2" topLeftCell="A9" activePane="bottomLeft" state="frozen"/>
      <selection pane="bottomLeft" activeCell="D17" sqref="D17:H30"/>
    </sheetView>
  </sheetViews>
  <sheetFormatPr defaultRowHeight="14.4" x14ac:dyDescent="0.3"/>
  <cols>
    <col min="1" max="1" width="4.44140625" style="1" customWidth="1"/>
    <col min="2" max="2" width="43.44140625" style="1" customWidth="1"/>
    <col min="3" max="3" width="8.88671875" style="1"/>
    <col min="4" max="4" width="42.5546875" style="1" customWidth="1"/>
    <col min="5" max="5" width="36.21875" style="1" customWidth="1"/>
    <col min="6" max="6" width="43.109375" style="1" customWidth="1"/>
    <col min="7" max="7" width="17.21875" style="2" customWidth="1"/>
    <col min="8" max="8" width="17" style="1" customWidth="1"/>
  </cols>
  <sheetData>
    <row r="1" spans="1:8" x14ac:dyDescent="0.3">
      <c r="A1" s="33" t="s">
        <v>18</v>
      </c>
      <c r="B1" s="34"/>
      <c r="C1" s="34"/>
      <c r="D1" s="34"/>
      <c r="E1" s="34"/>
      <c r="F1" s="34"/>
      <c r="G1" s="34"/>
      <c r="H1" s="35"/>
    </row>
    <row r="2" spans="1:8" ht="41.4" customHeight="1" x14ac:dyDescent="0.3">
      <c r="A2" s="4" t="s">
        <v>0</v>
      </c>
      <c r="B2" s="4" t="s">
        <v>5</v>
      </c>
      <c r="C2" s="4" t="s">
        <v>1</v>
      </c>
      <c r="D2" s="4" t="s">
        <v>2</v>
      </c>
      <c r="E2" s="5" t="s">
        <v>6</v>
      </c>
      <c r="F2" s="5" t="s">
        <v>7</v>
      </c>
      <c r="G2" s="5" t="s">
        <v>3</v>
      </c>
      <c r="H2" s="5" t="s">
        <v>4</v>
      </c>
    </row>
    <row r="3" spans="1:8" ht="199.2" customHeight="1" x14ac:dyDescent="0.3">
      <c r="A3" s="4">
        <v>1</v>
      </c>
      <c r="B3" s="8" t="s">
        <v>27</v>
      </c>
      <c r="C3" s="4">
        <v>2</v>
      </c>
      <c r="D3"/>
      <c r="E3" s="4"/>
      <c r="F3" s="4"/>
      <c r="G3" s="6">
        <v>0</v>
      </c>
      <c r="H3" s="7">
        <f>C3*G3</f>
        <v>0</v>
      </c>
    </row>
    <row r="4" spans="1:8" ht="226.8" customHeight="1" x14ac:dyDescent="0.3">
      <c r="A4" s="4">
        <v>2</v>
      </c>
      <c r="B4" s="32" t="s">
        <v>28</v>
      </c>
      <c r="C4" s="4">
        <v>1</v>
      </c>
      <c r="D4" s="4"/>
      <c r="E4" s="4"/>
      <c r="F4" s="4"/>
      <c r="G4" s="6">
        <v>0</v>
      </c>
      <c r="H4" s="7">
        <f t="shared" ref="H4:H6" si="0">C4*G4</f>
        <v>0</v>
      </c>
    </row>
    <row r="5" spans="1:8" ht="142.80000000000001" customHeight="1" x14ac:dyDescent="0.3">
      <c r="A5" s="4">
        <v>3</v>
      </c>
      <c r="B5" s="11" t="s">
        <v>23</v>
      </c>
      <c r="C5" s="19">
        <v>3</v>
      </c>
      <c r="D5" s="10"/>
      <c r="E5" s="10"/>
      <c r="F5" s="10"/>
      <c r="G5" s="6">
        <v>0</v>
      </c>
      <c r="H5" s="7">
        <f t="shared" ref="H5" si="1">C5*G5</f>
        <v>0</v>
      </c>
    </row>
    <row r="6" spans="1:8" ht="184.8" customHeight="1" x14ac:dyDescent="0.3">
      <c r="A6" s="4">
        <v>4</v>
      </c>
      <c r="B6" s="8" t="s">
        <v>26</v>
      </c>
      <c r="C6" s="4">
        <v>1</v>
      </c>
      <c r="D6" s="4"/>
      <c r="E6" s="4"/>
      <c r="F6" s="4"/>
      <c r="G6" s="6">
        <v>0</v>
      </c>
      <c r="H6" s="7">
        <f t="shared" si="0"/>
        <v>0</v>
      </c>
    </row>
    <row r="7" spans="1:8" ht="148.80000000000001" customHeight="1" x14ac:dyDescent="0.3">
      <c r="A7" s="4">
        <v>5</v>
      </c>
      <c r="B7" s="11" t="s">
        <v>24</v>
      </c>
      <c r="C7" s="19">
        <v>20</v>
      </c>
      <c r="D7" s="10"/>
      <c r="E7" s="10"/>
      <c r="F7" s="10"/>
      <c r="G7" s="6">
        <v>0</v>
      </c>
      <c r="H7" s="7">
        <f t="shared" ref="H7:H14" si="2">C7*G7</f>
        <v>0</v>
      </c>
    </row>
    <row r="8" spans="1:8" ht="142.80000000000001" customHeight="1" x14ac:dyDescent="0.3">
      <c r="A8" s="4">
        <v>6</v>
      </c>
      <c r="B8" s="11" t="s">
        <v>25</v>
      </c>
      <c r="C8" s="19">
        <v>2</v>
      </c>
      <c r="D8" s="10"/>
      <c r="E8" s="10"/>
      <c r="F8" s="10"/>
      <c r="G8" s="6">
        <v>0</v>
      </c>
      <c r="H8" s="7">
        <f t="shared" si="2"/>
        <v>0</v>
      </c>
    </row>
    <row r="9" spans="1:8" ht="183.6" customHeight="1" x14ac:dyDescent="0.3">
      <c r="A9" s="4">
        <v>7</v>
      </c>
      <c r="B9" s="8" t="s">
        <v>29</v>
      </c>
      <c r="C9" s="4">
        <v>2</v>
      </c>
      <c r="D9" s="4"/>
      <c r="E9" s="4"/>
      <c r="F9" s="4"/>
      <c r="G9" s="6">
        <v>0</v>
      </c>
      <c r="H9" s="7">
        <f t="shared" si="2"/>
        <v>0</v>
      </c>
    </row>
    <row r="10" spans="1:8" ht="178.8" customHeight="1" x14ac:dyDescent="0.3">
      <c r="A10" s="4">
        <v>8</v>
      </c>
      <c r="B10" s="8" t="s">
        <v>30</v>
      </c>
      <c r="C10" s="4">
        <v>1</v>
      </c>
      <c r="D10"/>
      <c r="E10" s="4"/>
      <c r="F10" s="4"/>
      <c r="G10" s="6">
        <v>0</v>
      </c>
      <c r="H10" s="7">
        <f t="shared" si="2"/>
        <v>0</v>
      </c>
    </row>
    <row r="11" spans="1:8" ht="142.80000000000001" customHeight="1" x14ac:dyDescent="0.3">
      <c r="A11" s="4">
        <v>9</v>
      </c>
      <c r="B11" s="8" t="s">
        <v>31</v>
      </c>
      <c r="C11" s="9">
        <v>2</v>
      </c>
      <c r="D11" s="4"/>
      <c r="E11" s="4"/>
      <c r="F11" s="4"/>
      <c r="G11" s="6">
        <v>0</v>
      </c>
      <c r="H11" s="7">
        <f t="shared" si="2"/>
        <v>0</v>
      </c>
    </row>
    <row r="12" spans="1:8" ht="142.80000000000001" customHeight="1" x14ac:dyDescent="0.3">
      <c r="A12" s="4">
        <v>10</v>
      </c>
      <c r="B12" s="11" t="s">
        <v>32</v>
      </c>
      <c r="C12" s="19">
        <v>1</v>
      </c>
      <c r="D12" s="10"/>
      <c r="E12" s="10"/>
      <c r="F12" s="10"/>
      <c r="G12" s="6">
        <v>0</v>
      </c>
      <c r="H12" s="7">
        <f t="shared" si="2"/>
        <v>0</v>
      </c>
    </row>
    <row r="13" spans="1:8" ht="142.80000000000001" customHeight="1" x14ac:dyDescent="0.3">
      <c r="A13" s="4">
        <v>11</v>
      </c>
      <c r="B13" s="11" t="s">
        <v>33</v>
      </c>
      <c r="C13" s="19">
        <v>2</v>
      </c>
      <c r="D13" s="4"/>
      <c r="E13" s="10"/>
      <c r="F13" s="10"/>
      <c r="G13" s="6">
        <v>0</v>
      </c>
      <c r="H13" s="7">
        <f t="shared" si="2"/>
        <v>0</v>
      </c>
    </row>
    <row r="14" spans="1:8" ht="142.80000000000001" customHeight="1" x14ac:dyDescent="0.3">
      <c r="A14" s="4">
        <v>12</v>
      </c>
      <c r="B14" s="11" t="s">
        <v>34</v>
      </c>
      <c r="C14" s="19">
        <v>1</v>
      </c>
      <c r="D14"/>
      <c r="E14" s="10"/>
      <c r="F14" s="10"/>
      <c r="G14" s="6">
        <v>0</v>
      </c>
      <c r="H14" s="7">
        <f t="shared" si="2"/>
        <v>0</v>
      </c>
    </row>
    <row r="15" spans="1:8" x14ac:dyDescent="0.3">
      <c r="A15" s="12"/>
      <c r="B15" s="21"/>
      <c r="C15" s="22"/>
      <c r="D15" s="12"/>
      <c r="E15" s="12"/>
      <c r="F15" s="12"/>
      <c r="G15" s="23"/>
      <c r="H15" s="13"/>
    </row>
    <row r="16" spans="1:8" x14ac:dyDescent="0.3">
      <c r="A16" s="24"/>
      <c r="B16" s="27"/>
      <c r="C16" s="28"/>
      <c r="D16" s="24"/>
      <c r="E16" s="24"/>
      <c r="F16" s="24"/>
      <c r="G16" s="29"/>
      <c r="H16" s="26"/>
    </row>
    <row r="17" spans="1:8" x14ac:dyDescent="0.3">
      <c r="A17" s="24"/>
      <c r="B17" s="27"/>
      <c r="C17" s="28"/>
      <c r="D17" s="30" t="s">
        <v>21</v>
      </c>
      <c r="E17" s="31" t="s">
        <v>22</v>
      </c>
      <c r="F17" s="24"/>
      <c r="G17" s="29"/>
      <c r="H17" s="26"/>
    </row>
    <row r="18" spans="1:8" x14ac:dyDescent="0.3">
      <c r="A18" s="24"/>
      <c r="B18" s="24"/>
      <c r="C18" s="24"/>
      <c r="D18" s="24"/>
      <c r="E18" s="24"/>
      <c r="F18" s="24"/>
      <c r="G18" s="25" t="s">
        <v>8</v>
      </c>
      <c r="H18" s="26">
        <f>SUM(H4:H14)</f>
        <v>0</v>
      </c>
    </row>
    <row r="19" spans="1:8" x14ac:dyDescent="0.3">
      <c r="D19" s="15" t="s">
        <v>11</v>
      </c>
      <c r="E19" s="17" t="s">
        <v>38</v>
      </c>
      <c r="G19" s="14" t="s">
        <v>9</v>
      </c>
      <c r="H19" s="3">
        <f>H18*0.2</f>
        <v>0</v>
      </c>
    </row>
    <row r="20" spans="1:8" x14ac:dyDescent="0.3">
      <c r="D20" s="15" t="s">
        <v>12</v>
      </c>
      <c r="E20" s="20">
        <v>0</v>
      </c>
      <c r="G20" s="14" t="s">
        <v>10</v>
      </c>
      <c r="H20" s="3">
        <f>H18+H19</f>
        <v>0</v>
      </c>
    </row>
    <row r="21" spans="1:8" x14ac:dyDescent="0.3">
      <c r="D21" s="15" t="s">
        <v>13</v>
      </c>
      <c r="E21" s="18"/>
    </row>
    <row r="22" spans="1:8" ht="28.8" x14ac:dyDescent="0.3">
      <c r="G22" s="14" t="s">
        <v>19</v>
      </c>
      <c r="H22" s="3">
        <f>H18+E20</f>
        <v>0</v>
      </c>
    </row>
    <row r="23" spans="1:8" ht="28.8" x14ac:dyDescent="0.3">
      <c r="G23" s="14" t="s">
        <v>20</v>
      </c>
      <c r="H23" s="3">
        <f>H22*1.2</f>
        <v>0</v>
      </c>
    </row>
    <row r="24" spans="1:8" x14ac:dyDescent="0.3">
      <c r="D24" s="15" t="s">
        <v>14</v>
      </c>
      <c r="E24" s="16"/>
    </row>
    <row r="26" spans="1:8" x14ac:dyDescent="0.3">
      <c r="D26" s="15" t="s">
        <v>15</v>
      </c>
      <c r="E26" s="16"/>
    </row>
    <row r="28" spans="1:8" x14ac:dyDescent="0.3">
      <c r="D28" s="15" t="s">
        <v>16</v>
      </c>
      <c r="E28" s="16"/>
    </row>
    <row r="30" spans="1:8" x14ac:dyDescent="0.3">
      <c r="D30" s="15" t="s">
        <v>17</v>
      </c>
      <c r="E30" s="16"/>
    </row>
  </sheetData>
  <mergeCells count="1">
    <mergeCell ref="A1:H1"/>
  </mergeCells>
  <pageMargins left="0.7" right="0.7" top="0.75" bottom="0.75" header="0.3" footer="0.3"/>
  <pageSetup scale="36" orientation="portrait" r:id="rId1"/>
  <rowBreaks count="1" manualBreakCount="1">
    <brk id="1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zoomScaleNormal="100" workbookViewId="0">
      <selection activeCell="D6" sqref="D6:H19"/>
    </sheetView>
  </sheetViews>
  <sheetFormatPr defaultRowHeight="14.4" x14ac:dyDescent="0.3"/>
  <cols>
    <col min="1" max="1" width="4.44140625" customWidth="1"/>
    <col min="2" max="2" width="43.44140625" customWidth="1"/>
    <col min="4" max="4" width="42.5546875" customWidth="1"/>
    <col min="5" max="5" width="36.21875" customWidth="1"/>
    <col min="6" max="6" width="43.109375" customWidth="1"/>
    <col min="7" max="7" width="17.21875" customWidth="1"/>
    <col min="8" max="8" width="17" customWidth="1"/>
  </cols>
  <sheetData>
    <row r="1" spans="1:8" x14ac:dyDescent="0.3">
      <c r="A1" s="33" t="s">
        <v>37</v>
      </c>
      <c r="B1" s="34"/>
      <c r="C1" s="34"/>
      <c r="D1" s="34"/>
      <c r="E1" s="34"/>
      <c r="F1" s="34"/>
      <c r="G1" s="34"/>
      <c r="H1" s="35"/>
    </row>
    <row r="2" spans="1:8" ht="42.6" customHeight="1" x14ac:dyDescent="0.3">
      <c r="A2" s="4" t="s">
        <v>0</v>
      </c>
      <c r="B2" s="4" t="s">
        <v>5</v>
      </c>
      <c r="C2" s="4" t="s">
        <v>1</v>
      </c>
      <c r="D2" s="4" t="s">
        <v>2</v>
      </c>
      <c r="E2" s="5" t="s">
        <v>6</v>
      </c>
      <c r="F2" s="5" t="s">
        <v>7</v>
      </c>
      <c r="G2" s="5" t="s">
        <v>3</v>
      </c>
      <c r="H2" s="5" t="s">
        <v>4</v>
      </c>
    </row>
    <row r="3" spans="1:8" ht="115.2" x14ac:dyDescent="0.3">
      <c r="A3" s="4">
        <v>1</v>
      </c>
      <c r="B3" s="36" t="s">
        <v>35</v>
      </c>
      <c r="C3" s="19">
        <v>2</v>
      </c>
      <c r="D3" s="10"/>
      <c r="E3" s="10"/>
      <c r="F3" s="10"/>
      <c r="G3" s="6">
        <v>0</v>
      </c>
      <c r="H3" s="7">
        <f t="shared" ref="H3:H4" si="0">C3*G3</f>
        <v>0</v>
      </c>
    </row>
    <row r="4" spans="1:8" ht="100.8" x14ac:dyDescent="0.3">
      <c r="A4" s="4">
        <v>2</v>
      </c>
      <c r="B4" s="8" t="s">
        <v>36</v>
      </c>
      <c r="C4" s="9">
        <v>1</v>
      </c>
      <c r="D4" s="4"/>
      <c r="E4" s="4"/>
      <c r="F4" s="4"/>
      <c r="G4" s="6">
        <v>0</v>
      </c>
      <c r="H4" s="7">
        <f t="shared" si="0"/>
        <v>0</v>
      </c>
    </row>
    <row r="6" spans="1:8" x14ac:dyDescent="0.3">
      <c r="D6" s="30" t="s">
        <v>21</v>
      </c>
      <c r="E6" s="31" t="s">
        <v>22</v>
      </c>
      <c r="F6" s="24"/>
      <c r="G6" s="29"/>
      <c r="H6" s="26"/>
    </row>
    <row r="7" spans="1:8" x14ac:dyDescent="0.3">
      <c r="D7" s="24"/>
      <c r="E7" s="24"/>
      <c r="F7" s="24"/>
      <c r="G7" s="25" t="s">
        <v>8</v>
      </c>
      <c r="H7" s="26">
        <f>SUM(H3:H4)</f>
        <v>0</v>
      </c>
    </row>
    <row r="8" spans="1:8" x14ac:dyDescent="0.3">
      <c r="D8" s="15" t="s">
        <v>11</v>
      </c>
      <c r="E8" s="17" t="s">
        <v>38</v>
      </c>
      <c r="F8" s="1"/>
      <c r="G8" s="14" t="s">
        <v>9</v>
      </c>
      <c r="H8" s="3">
        <f>H7*0.2</f>
        <v>0</v>
      </c>
    </row>
    <row r="9" spans="1:8" x14ac:dyDescent="0.3">
      <c r="D9" s="15" t="s">
        <v>12</v>
      </c>
      <c r="E9" s="20">
        <v>0</v>
      </c>
      <c r="F9" s="1"/>
      <c r="G9" s="14" t="s">
        <v>10</v>
      </c>
      <c r="H9" s="3">
        <f>H7+H8</f>
        <v>0</v>
      </c>
    </row>
    <row r="10" spans="1:8" x14ac:dyDescent="0.3">
      <c r="D10" s="15" t="s">
        <v>13</v>
      </c>
      <c r="E10" s="18"/>
      <c r="F10" s="1"/>
      <c r="G10" s="2"/>
      <c r="H10" s="1"/>
    </row>
    <row r="11" spans="1:8" ht="28.8" x14ac:dyDescent="0.3">
      <c r="D11" s="1"/>
      <c r="E11" s="1"/>
      <c r="F11" s="1"/>
      <c r="G11" s="14" t="s">
        <v>19</v>
      </c>
      <c r="H11" s="3">
        <f>H7+E9</f>
        <v>0</v>
      </c>
    </row>
    <row r="12" spans="1:8" ht="28.8" x14ac:dyDescent="0.3">
      <c r="D12" s="1"/>
      <c r="E12" s="1"/>
      <c r="F12" s="1"/>
      <c r="G12" s="14" t="s">
        <v>20</v>
      </c>
      <c r="H12" s="3">
        <f>H11*1.2</f>
        <v>0</v>
      </c>
    </row>
    <row r="13" spans="1:8" x14ac:dyDescent="0.3">
      <c r="D13" s="15" t="s">
        <v>14</v>
      </c>
      <c r="E13" s="16"/>
      <c r="F13" s="1"/>
      <c r="G13" s="2"/>
      <c r="H13" s="1"/>
    </row>
    <row r="14" spans="1:8" x14ac:dyDescent="0.3">
      <c r="D14" s="1"/>
      <c r="E14" s="1"/>
      <c r="F14" s="1"/>
      <c r="G14" s="2"/>
      <c r="H14" s="1"/>
    </row>
    <row r="15" spans="1:8" x14ac:dyDescent="0.3">
      <c r="D15" s="15" t="s">
        <v>15</v>
      </c>
      <c r="E15" s="16"/>
      <c r="F15" s="1"/>
      <c r="G15" s="2"/>
      <c r="H15" s="1"/>
    </row>
    <row r="16" spans="1:8" x14ac:dyDescent="0.3">
      <c r="D16" s="1"/>
      <c r="E16" s="1"/>
      <c r="F16" s="1"/>
      <c r="G16" s="2"/>
      <c r="H16" s="1"/>
    </row>
    <row r="17" spans="4:8" x14ac:dyDescent="0.3">
      <c r="D17" s="15" t="s">
        <v>16</v>
      </c>
      <c r="E17" s="16"/>
      <c r="F17" s="1"/>
      <c r="G17" s="2"/>
      <c r="H17" s="1"/>
    </row>
    <row r="18" spans="4:8" x14ac:dyDescent="0.3">
      <c r="D18" s="1"/>
      <c r="E18" s="1"/>
      <c r="F18" s="1"/>
      <c r="G18" s="2"/>
      <c r="H18" s="1"/>
    </row>
    <row r="19" spans="4:8" x14ac:dyDescent="0.3">
      <c r="D19" s="15" t="s">
        <v>17</v>
      </c>
      <c r="E19" s="16"/>
      <c r="F19" s="1"/>
      <c r="G19" s="2"/>
      <c r="H19" s="1"/>
    </row>
  </sheetData>
  <mergeCells count="1">
    <mergeCell ref="A1:H1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4" zoomScale="60" zoomScaleNormal="60" workbookViewId="0">
      <selection activeCell="E5" sqref="E5"/>
    </sheetView>
  </sheetViews>
  <sheetFormatPr defaultRowHeight="14.4" x14ac:dyDescent="0.3"/>
  <cols>
    <col min="1" max="1" width="4.44140625" customWidth="1"/>
    <col min="2" max="2" width="43.44140625" customWidth="1"/>
    <col min="4" max="4" width="42.5546875" customWidth="1"/>
    <col min="5" max="5" width="36.21875" customWidth="1"/>
    <col min="6" max="6" width="43.109375" customWidth="1"/>
    <col min="7" max="7" width="17.21875" customWidth="1"/>
    <col min="8" max="8" width="17" customWidth="1"/>
  </cols>
  <sheetData>
    <row r="1" spans="1:8" x14ac:dyDescent="0.3">
      <c r="A1" s="33" t="s">
        <v>39</v>
      </c>
      <c r="B1" s="34"/>
      <c r="C1" s="34"/>
      <c r="D1" s="34"/>
      <c r="E1" s="34"/>
      <c r="F1" s="34"/>
      <c r="G1" s="34"/>
      <c r="H1" s="35"/>
    </row>
    <row r="2" spans="1:8" ht="48.6" customHeight="1" x14ac:dyDescent="0.3">
      <c r="A2" s="4" t="s">
        <v>0</v>
      </c>
      <c r="B2" s="4" t="s">
        <v>5</v>
      </c>
      <c r="C2" s="4" t="s">
        <v>1</v>
      </c>
      <c r="D2" s="4" t="s">
        <v>2</v>
      </c>
      <c r="E2" s="5" t="s">
        <v>6</v>
      </c>
      <c r="F2" s="5" t="s">
        <v>7</v>
      </c>
      <c r="G2" s="5" t="s">
        <v>3</v>
      </c>
      <c r="H2" s="5" t="s">
        <v>4</v>
      </c>
    </row>
    <row r="3" spans="1:8" ht="115.2" x14ac:dyDescent="0.3">
      <c r="A3" s="38">
        <v>1</v>
      </c>
      <c r="B3" s="39" t="s">
        <v>40</v>
      </c>
      <c r="C3" s="4">
        <v>1</v>
      </c>
      <c r="D3" s="37"/>
      <c r="E3" s="37"/>
      <c r="F3" s="37"/>
      <c r="G3" s="37"/>
      <c r="H3" s="37"/>
    </row>
    <row r="4" spans="1:8" ht="129.6" x14ac:dyDescent="0.3">
      <c r="A4" s="38">
        <v>2</v>
      </c>
      <c r="B4" s="40" t="s">
        <v>41</v>
      </c>
      <c r="C4" s="4">
        <v>1</v>
      </c>
      <c r="D4" s="37"/>
      <c r="E4" s="37"/>
      <c r="F4" s="37"/>
      <c r="G4" s="37"/>
      <c r="H4" s="37"/>
    </row>
    <row r="5" spans="1:8" ht="119.4" customHeight="1" x14ac:dyDescent="0.3">
      <c r="A5" s="4">
        <v>3</v>
      </c>
      <c r="B5" s="8" t="s">
        <v>42</v>
      </c>
      <c r="C5" s="4">
        <v>1</v>
      </c>
      <c r="E5" s="37"/>
      <c r="F5" s="37"/>
      <c r="G5" s="37"/>
      <c r="H5" s="37"/>
    </row>
    <row r="6" spans="1:8" ht="43.2" x14ac:dyDescent="0.3">
      <c r="A6" s="4">
        <v>4</v>
      </c>
      <c r="B6" s="39" t="s">
        <v>43</v>
      </c>
      <c r="C6" s="4">
        <v>1</v>
      </c>
      <c r="D6" s="37"/>
      <c r="E6" s="37"/>
      <c r="F6" s="37"/>
      <c r="G6" s="37"/>
      <c r="H6" s="37"/>
    </row>
    <row r="7" spans="1:8" ht="100.8" x14ac:dyDescent="0.3">
      <c r="A7" s="4">
        <v>5</v>
      </c>
      <c r="B7" s="40" t="s">
        <v>44</v>
      </c>
      <c r="C7" s="4">
        <v>1</v>
      </c>
      <c r="D7" s="37"/>
      <c r="E7" s="37"/>
      <c r="F7" s="37"/>
      <c r="G7" s="37"/>
      <c r="H7" s="37"/>
    </row>
    <row r="8" spans="1:8" ht="72" x14ac:dyDescent="0.3">
      <c r="A8" s="4">
        <v>6</v>
      </c>
      <c r="B8" s="40" t="s">
        <v>45</v>
      </c>
      <c r="C8" s="4">
        <v>1</v>
      </c>
      <c r="D8" s="37"/>
      <c r="E8" s="37"/>
      <c r="F8" s="37"/>
      <c r="G8" s="37"/>
      <c r="H8" s="37"/>
    </row>
    <row r="9" spans="1:8" ht="115.2" x14ac:dyDescent="0.3">
      <c r="A9" s="4">
        <v>7</v>
      </c>
      <c r="B9" s="39" t="s">
        <v>46</v>
      </c>
      <c r="C9" s="4">
        <v>1</v>
      </c>
      <c r="D9" s="37"/>
      <c r="E9" s="37"/>
      <c r="F9" s="37"/>
      <c r="G9" s="37"/>
      <c r="H9" s="37"/>
    </row>
    <row r="11" spans="1:8" x14ac:dyDescent="0.3">
      <c r="D11" s="30" t="s">
        <v>21</v>
      </c>
      <c r="E11" s="31" t="s">
        <v>22</v>
      </c>
      <c r="F11" s="24"/>
      <c r="G11" s="29"/>
      <c r="H11" s="26"/>
    </row>
    <row r="12" spans="1:8" x14ac:dyDescent="0.3">
      <c r="D12" s="24"/>
      <c r="E12" s="24"/>
      <c r="F12" s="24"/>
      <c r="G12" s="25" t="s">
        <v>8</v>
      </c>
      <c r="H12" s="26">
        <f>SUM(H8:H9)</f>
        <v>0</v>
      </c>
    </row>
    <row r="13" spans="1:8" x14ac:dyDescent="0.3">
      <c r="D13" s="15" t="s">
        <v>11</v>
      </c>
      <c r="E13" s="17" t="s">
        <v>38</v>
      </c>
      <c r="F13" s="1"/>
      <c r="G13" s="14" t="s">
        <v>9</v>
      </c>
      <c r="H13" s="3">
        <f>H12*0.2</f>
        <v>0</v>
      </c>
    </row>
    <row r="14" spans="1:8" x14ac:dyDescent="0.3">
      <c r="D14" s="15" t="s">
        <v>12</v>
      </c>
      <c r="E14" s="20">
        <v>0</v>
      </c>
      <c r="F14" s="1"/>
      <c r="G14" s="14" t="s">
        <v>10</v>
      </c>
      <c r="H14" s="3">
        <f>H12+H13</f>
        <v>0</v>
      </c>
    </row>
    <row r="15" spans="1:8" x14ac:dyDescent="0.3">
      <c r="D15" s="15" t="s">
        <v>13</v>
      </c>
      <c r="E15" s="18"/>
      <c r="F15" s="1"/>
      <c r="G15" s="2"/>
      <c r="H15" s="1"/>
    </row>
    <row r="16" spans="1:8" ht="28.8" x14ac:dyDescent="0.3">
      <c r="D16" s="1"/>
      <c r="E16" s="1"/>
      <c r="F16" s="1"/>
      <c r="G16" s="14" t="s">
        <v>19</v>
      </c>
      <c r="H16" s="3">
        <f>H12+E14</f>
        <v>0</v>
      </c>
    </row>
    <row r="17" spans="4:8" ht="28.8" x14ac:dyDescent="0.3">
      <c r="D17" s="1"/>
      <c r="E17" s="1"/>
      <c r="F17" s="1"/>
      <c r="G17" s="14" t="s">
        <v>20</v>
      </c>
      <c r="H17" s="3">
        <f>H16*1.2</f>
        <v>0</v>
      </c>
    </row>
    <row r="18" spans="4:8" x14ac:dyDescent="0.3">
      <c r="D18" s="15" t="s">
        <v>14</v>
      </c>
      <c r="E18" s="16"/>
      <c r="F18" s="1"/>
      <c r="G18" s="2"/>
      <c r="H18" s="1"/>
    </row>
    <row r="19" spans="4:8" x14ac:dyDescent="0.3">
      <c r="D19" s="1"/>
      <c r="E19" s="1"/>
      <c r="F19" s="1"/>
      <c r="G19" s="2"/>
      <c r="H19" s="1"/>
    </row>
    <row r="20" spans="4:8" x14ac:dyDescent="0.3">
      <c r="D20" s="15" t="s">
        <v>15</v>
      </c>
      <c r="E20" s="16"/>
      <c r="F20" s="1"/>
      <c r="G20" s="2"/>
      <c r="H20" s="1"/>
    </row>
    <row r="21" spans="4:8" x14ac:dyDescent="0.3">
      <c r="D21" s="1"/>
      <c r="E21" s="1"/>
      <c r="F21" s="1"/>
      <c r="G21" s="2"/>
      <c r="H21" s="1"/>
    </row>
    <row r="22" spans="4:8" x14ac:dyDescent="0.3">
      <c r="D22" s="15" t="s">
        <v>16</v>
      </c>
      <c r="E22" s="16"/>
      <c r="F22" s="1"/>
      <c r="G22" s="2"/>
      <c r="H22" s="1"/>
    </row>
    <row r="23" spans="4:8" x14ac:dyDescent="0.3">
      <c r="D23" s="1"/>
      <c r="E23" s="1"/>
      <c r="F23" s="1"/>
      <c r="G23" s="2"/>
      <c r="H23" s="1"/>
    </row>
    <row r="24" spans="4:8" x14ac:dyDescent="0.3">
      <c r="D24" s="15" t="s">
        <v>17</v>
      </c>
      <c r="E24" s="16"/>
      <c r="F24" s="1"/>
      <c r="G24" s="2"/>
      <c r="H24" s="1"/>
    </row>
  </sheetData>
  <mergeCells count="1">
    <mergeCell ref="A1:H1"/>
  </mergeCells>
  <pageMargins left="0.7" right="0.7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ЛОТ № 1</vt:lpstr>
      <vt:lpstr>ЛОТ № 2</vt:lpstr>
      <vt:lpstr>ЛОТ № 3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Kusheliev</dc:creator>
  <cp:lastModifiedBy>Artem Kusheliev</cp:lastModifiedBy>
  <dcterms:created xsi:type="dcterms:W3CDTF">2019-04-19T13:43:39Z</dcterms:created>
  <dcterms:modified xsi:type="dcterms:W3CDTF">2019-10-17T11:02:37Z</dcterms:modified>
</cp:coreProperties>
</file>