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USHELEV\OneDrive - UNHCR\Бланки\RFQs\RFQs\2020\QIPs medical facilitites\"/>
    </mc:Choice>
  </mc:AlternateContent>
  <xr:revisionPtr revIDLastSave="139" documentId="11_31784377FDF22E56C5D062BE1BFFDF374632B8D8" xr6:coauthVersionLast="44" xr6:coauthVersionMax="44" xr10:uidLastSave="{5C8F71A2-4D27-43FC-9F9C-5C22F94DACD5}"/>
  <bookViews>
    <workbookView xWindow="-108" yWindow="-108" windowWidth="23256" windowHeight="12576" activeTab="1" xr2:uid="{00000000-000D-0000-FFFF-FFFF00000000}"/>
  </bookViews>
  <sheets>
    <sheet name="ЛОТ № 1" sheetId="1" r:id="rId1"/>
    <sheet name="ЛОТ №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3" l="1"/>
  <c r="H14" i="3"/>
  <c r="H5" i="3"/>
  <c r="H6" i="3"/>
  <c r="H10" i="3" l="1"/>
  <c r="H11" i="3"/>
  <c r="H12" i="3"/>
  <c r="H5" i="1" l="1"/>
  <c r="H3" i="3"/>
  <c r="H4" i="3"/>
  <c r="H7" i="3"/>
  <c r="H8" i="3"/>
  <c r="H7" i="1"/>
  <c r="H8" i="1"/>
  <c r="H9" i="1"/>
  <c r="H9" i="3" l="1"/>
  <c r="H17" i="3" l="1"/>
  <c r="H18" i="3" s="1"/>
  <c r="H21" i="3" l="1"/>
  <c r="H22" i="3" s="1"/>
  <c r="H19" i="3"/>
  <c r="H4" i="1"/>
  <c r="H6" i="1"/>
  <c r="H3" i="1"/>
  <c r="H13" i="1" l="1"/>
  <c r="H17" i="1"/>
  <c r="H18" i="1" s="1"/>
  <c r="H14" i="1" l="1"/>
  <c r="H15" i="1" s="1"/>
</calcChain>
</file>

<file path=xl/sharedStrings.xml><?xml version="1.0" encoding="utf-8"?>
<sst xmlns="http://schemas.openxmlformats.org/spreadsheetml/2006/main" count="67" uniqueCount="38">
  <si>
    <t>#</t>
  </si>
  <si>
    <t>Кількість</t>
  </si>
  <si>
    <t>Референсна модель</t>
  </si>
  <si>
    <t>Вартість, од., грн, без ПДВ</t>
  </si>
  <si>
    <t>Загальна вартість, грн, без ПДВ</t>
  </si>
  <si>
    <t>Найменування та опис</t>
  </si>
  <si>
    <t>Пропозиція постачальника, зображення</t>
  </si>
  <si>
    <t>Пропозиція постачальника, опис</t>
  </si>
  <si>
    <t>РАЗОМ, без ПДВ</t>
  </si>
  <si>
    <t>ПДВ</t>
  </si>
  <si>
    <t>РАЗОМ, з ПДВ</t>
  </si>
  <si>
    <t xml:space="preserve">Адреса доставки: </t>
  </si>
  <si>
    <t>Вартість доставки, грн. без ПДВ:</t>
  </si>
  <si>
    <t>Строк постачання, календ. дні:</t>
  </si>
  <si>
    <t>Назва постачальника:</t>
  </si>
  <si>
    <t>П.І.Б., посада представника:</t>
  </si>
  <si>
    <t>Дата:</t>
  </si>
  <si>
    <t>Підпис, печатка:</t>
  </si>
  <si>
    <t>ЛОТ №1</t>
  </si>
  <si>
    <t>ЛОТ №2</t>
  </si>
  <si>
    <t>РАЗОМ, без ПДВ, DAP:</t>
  </si>
  <si>
    <t>РАЗОМ, з ПДВ, DAP:</t>
  </si>
  <si>
    <t>Сєвєродонецьк, вул. Б. Ліщини, 12-Т</t>
  </si>
  <si>
    <t>Гарантіний термін:</t>
  </si>
  <si>
    <t>1 рік</t>
  </si>
  <si>
    <t>Референсне зображення</t>
  </si>
  <si>
    <r>
      <t xml:space="preserve">Кушетка медична оглядова. </t>
    </r>
    <r>
      <rPr>
        <sz val="11"/>
        <color theme="1"/>
        <rFont val="Calibri"/>
        <family val="2"/>
        <scheme val="minor"/>
      </rPr>
      <t>Основа на розбірному металевому каркасі, який виконано зі сталевих труб підсилених між собою додатковими елементами жорсткості. Ліжко виконане на основі ДСП 16мм. Матеріал оббивки - штучна шкіра з підвищенною зносостійкістю. Наповнювач м'якого елементу - поролон мін.30мм товщ. та мін. щільністю 25 кг/м3.
Регульований кут нахилу підголів'я у діапазоні мін. 0-45 градусів.
Мін. розмір 1950*600*500мм (Д*Ш*В)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Кольор за узгодженням.</t>
    </r>
  </si>
  <si>
    <r>
      <t xml:space="preserve">Одноразові простирадла для кушеток. </t>
    </r>
    <r>
      <rPr>
        <sz val="11"/>
        <color theme="1"/>
        <rFont val="Calibri"/>
        <family val="2"/>
        <scheme val="minor"/>
      </rPr>
      <t>Простирадла гідрофобні у рулоні 0.6*100м (Ш*Д). Матеріал - спанбонд щільністю мін. 20г/м2. Простирадла мають відповідати кушеткам по ширині або бути ширшими.</t>
    </r>
  </si>
  <si>
    <r>
      <t xml:space="preserve">Бактеріцидний випромінювач, тип А. </t>
    </r>
    <r>
      <rPr>
        <sz val="11"/>
        <color theme="1"/>
        <rFont val="Calibri"/>
        <family val="2"/>
        <scheme val="minor"/>
      </rPr>
      <t>Пересувний випромінювач на колесах відкритого типу. Випромінювач оснований на 3х безозонових бактеріцидних лампах потужністю 30W кожна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Тип випромінювання - УФ-С (UVC). Мін. ресурс лампи - 8000 годин.
Ефективна площа обеззараження - 120 м.кв./ год</t>
    </r>
    <r>
      <rPr>
        <b/>
        <sz val="11"/>
        <color theme="1"/>
        <rFont val="Calibri"/>
        <family val="2"/>
        <scheme val="minor"/>
      </rPr>
      <t>.</t>
    </r>
  </si>
  <si>
    <r>
      <t xml:space="preserve">Захисні окуляри. </t>
    </r>
    <r>
      <rPr>
        <sz val="11"/>
        <color theme="1"/>
        <rFont val="Calibri"/>
        <family val="2"/>
        <scheme val="minor"/>
      </rPr>
      <t>Захисні оклуряри від УФ випромінювання спектру УФ-С (UVC) або УФ випромінювання з довжиною світової волни у діапазоні 0-400 нм.</t>
    </r>
  </si>
  <si>
    <r>
      <t xml:space="preserve">Набір для миття підлоги. </t>
    </r>
    <r>
      <rPr>
        <sz val="11"/>
        <color theme="1"/>
        <rFont val="Calibri"/>
        <family val="2"/>
        <scheme val="minor"/>
      </rPr>
      <t>Комплект постачання: відро з віджимом, швабра з телескопічною ручкою та насадкою, 2 запасних насадки. Відро з віджимом ємністю мін. 10л. Швабра телескопічна з регульованою ручкою 80-120см та плоскою фіксованою насадкою з мікрофібри. Розмір насадки мін 11*33 см (Ш*Д).</t>
    </r>
  </si>
  <si>
    <r>
      <t>Рідке господарське мило.</t>
    </r>
    <r>
      <rPr>
        <sz val="11"/>
        <color theme="1"/>
        <rFont val="Calibri"/>
        <family val="2"/>
        <scheme val="minor"/>
      </rPr>
      <t xml:space="preserve"> Концентрат рідкого господарського мила безфосфатний в упаковці 1000г.</t>
    </r>
  </si>
  <si>
    <r>
      <t xml:space="preserve">Набір рушників. </t>
    </r>
    <r>
      <rPr>
        <sz val="11"/>
        <color theme="1"/>
        <rFont val="Calibri"/>
        <family val="2"/>
        <scheme val="minor"/>
      </rPr>
      <t>Набір з двох рушників: один рушник - мін.40*70см (Ш*Д), другий рушник - мін. 60*120см (Ш*Д). Матеріал виробів - 100% бавовна.</t>
    </r>
  </si>
  <si>
    <r>
      <t xml:space="preserve">Ковдра. </t>
    </r>
    <r>
      <rPr>
        <sz val="11"/>
        <color theme="1"/>
        <rFont val="Calibri"/>
        <family val="2"/>
        <scheme val="minor"/>
      </rPr>
      <t>Ковдра шерстяна односпальна. Розмір мін.120*200см. Вміст шерсті у виробі не менше 70%.</t>
    </r>
  </si>
  <si>
    <r>
      <t xml:space="preserve">Дезінфікуючий засіб. </t>
    </r>
    <r>
      <rPr>
        <sz val="11"/>
        <color theme="1"/>
        <rFont val="Calibri"/>
        <family val="2"/>
        <scheme val="minor"/>
      </rPr>
      <t>Хлоровмісні таблетки масою 20-30г кожна та з вмістом не менш ніж 60% активного хлору. Ємність однієї упаковки - 1000г.</t>
    </r>
  </si>
  <si>
    <r>
      <t xml:space="preserve">Дезінфікуючий засіб для рук. </t>
    </r>
    <r>
      <rPr>
        <sz val="11"/>
        <color theme="1"/>
        <rFont val="Calibri"/>
        <family val="2"/>
        <scheme val="minor"/>
      </rPr>
      <t>Розчин на основі етанолового спирту 96%. Об'ємна частка спирту у готовому розчині не менш ніж 70%.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Тара - 1Л.</t>
    </r>
  </si>
  <si>
    <r>
      <t xml:space="preserve">Диспенсер для дезінфектора для рук. </t>
    </r>
    <r>
      <rPr>
        <sz val="11"/>
        <color theme="1"/>
        <rFont val="Calibri"/>
        <family val="2"/>
        <scheme val="minor"/>
      </rPr>
      <t>Настільна колба ємністю 1л з помповим діспенсором. Дозіровка диспенсора - 1-3 мл.</t>
    </r>
  </si>
  <si>
    <r>
      <t xml:space="preserve">Бактеріцидний випромінювач, тип Б. </t>
    </r>
    <r>
      <rPr>
        <sz val="11"/>
        <color theme="1"/>
        <rFont val="Calibri"/>
        <family val="2"/>
        <scheme val="minor"/>
      </rPr>
      <t>Пересувний випромінювач на колесах відкритого типу. Випромінювач оснований на 1 безозонової бактеріцидної лампи потужністю 30W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Тип випромінювання - УФ-С (UVC). Мін. ресурс лампи - 8000 годин.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Ефективна площа обеззараження - 30 м.кв./ год.</t>
    </r>
    <r>
      <rPr>
        <b/>
        <sz val="11"/>
        <color theme="1"/>
        <rFont val="Calibri"/>
        <family val="2"/>
        <scheme val="minor"/>
      </rPr>
      <t xml:space="preserve"> Комплект постачання з однією додатковою безозоновою бактеріцидною лампою 30 ВТ.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</si>
</sst>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2</xdr:row>
      <xdr:rowOff>87113</xdr:rowOff>
    </xdr:from>
    <xdr:to>
      <xdr:col>3</xdr:col>
      <xdr:colOff>2842260</xdr:colOff>
      <xdr:row>2</xdr:row>
      <xdr:rowOff>2367280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ED48EA4-CD80-4AF3-AE8A-206B84B1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785613"/>
          <a:ext cx="2677160" cy="228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444500</xdr:colOff>
      <xdr:row>3</xdr:row>
      <xdr:rowOff>88900</xdr:rowOff>
    </xdr:from>
    <xdr:to>
      <xdr:col>3</xdr:col>
      <xdr:colOff>2552700</xdr:colOff>
      <xdr:row>3</xdr:row>
      <xdr:rowOff>2197100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DC1E190-D2EE-46EB-ADC4-A2812710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3314700"/>
          <a:ext cx="2108200" cy="210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449580</xdr:colOff>
      <xdr:row>4</xdr:row>
      <xdr:rowOff>76200</xdr:rowOff>
    </xdr:from>
    <xdr:to>
      <xdr:col>3</xdr:col>
      <xdr:colOff>2748280</xdr:colOff>
      <xdr:row>4</xdr:row>
      <xdr:rowOff>2374900</xdr:rowOff>
    </xdr:to>
    <xdr:pic>
      <xdr:nvPicPr>
        <xdr:cNvPr id="18" name="Picture 17" descr="Облучатель бактерицидный (кварцевый) передвижной ОБПе-225м">
          <a:extLst>
            <a:ext uri="{FF2B5EF4-FFF2-40B4-BE49-F238E27FC236}">
              <a16:creationId xmlns:a16="http://schemas.microsoft.com/office/drawing/2014/main" id="{B99E3DD9-CE53-4342-8693-8153D792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8480" y="5588000"/>
          <a:ext cx="2298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546100</xdr:colOff>
      <xdr:row>5</xdr:row>
      <xdr:rowOff>177800</xdr:rowOff>
    </xdr:from>
    <xdr:to>
      <xdr:col>3</xdr:col>
      <xdr:colOff>2667000</xdr:colOff>
      <xdr:row>5</xdr:row>
      <xdr:rowOff>2298700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7DB4F18-3F60-41DA-8947-12D0F43E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0" y="8089900"/>
          <a:ext cx="2120900" cy="212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317499</xdr:colOff>
      <xdr:row>6</xdr:row>
      <xdr:rowOff>266700</xdr:rowOff>
    </xdr:from>
    <xdr:to>
      <xdr:col>3</xdr:col>
      <xdr:colOff>2812780</xdr:colOff>
      <xdr:row>6</xdr:row>
      <xdr:rowOff>1447800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3514B42-ED76-4361-BF82-E5182717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399" y="10528300"/>
          <a:ext cx="2495281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957382</xdr:colOff>
      <xdr:row>7</xdr:row>
      <xdr:rowOff>63500</xdr:rowOff>
    </xdr:from>
    <xdr:to>
      <xdr:col>3</xdr:col>
      <xdr:colOff>2126804</xdr:colOff>
      <xdr:row>7</xdr:row>
      <xdr:rowOff>1752600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226F091-8EC2-4592-BBFF-FD4B135A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6282" y="12217400"/>
          <a:ext cx="1169422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2</xdr:row>
      <xdr:rowOff>114300</xdr:rowOff>
    </xdr:from>
    <xdr:to>
      <xdr:col>3</xdr:col>
      <xdr:colOff>2842260</xdr:colOff>
      <xdr:row>2</xdr:row>
      <xdr:rowOff>2394467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44EA561-39F2-4960-B7A5-94B2DE18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0" y="660400"/>
          <a:ext cx="2677160" cy="228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419100</xdr:colOff>
      <xdr:row>3</xdr:row>
      <xdr:rowOff>88900</xdr:rowOff>
    </xdr:from>
    <xdr:to>
      <xdr:col>3</xdr:col>
      <xdr:colOff>2527300</xdr:colOff>
      <xdr:row>3</xdr:row>
      <xdr:rowOff>2197100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09DFF00-7C43-422E-A57E-50280C7C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3263900"/>
          <a:ext cx="2108200" cy="210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6</xdr:row>
      <xdr:rowOff>165100</xdr:rowOff>
    </xdr:from>
    <xdr:to>
      <xdr:col>3</xdr:col>
      <xdr:colOff>2641600</xdr:colOff>
      <xdr:row>6</xdr:row>
      <xdr:rowOff>2463800</xdr:rowOff>
    </xdr:to>
    <xdr:pic>
      <xdr:nvPicPr>
        <xdr:cNvPr id="10" name="Picture 9" descr="Облучатель бактерицидный (кварцевый) передвижной ОБПе-225м">
          <a:extLst>
            <a:ext uri="{FF2B5EF4-FFF2-40B4-BE49-F238E27FC236}">
              <a16:creationId xmlns:a16="http://schemas.microsoft.com/office/drawing/2014/main" id="{A0A36D7F-FFBE-4C65-BD55-30D02517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5626100"/>
          <a:ext cx="2298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330200</xdr:colOff>
      <xdr:row>7</xdr:row>
      <xdr:rowOff>114300</xdr:rowOff>
    </xdr:from>
    <xdr:to>
      <xdr:col>3</xdr:col>
      <xdr:colOff>2451100</xdr:colOff>
      <xdr:row>7</xdr:row>
      <xdr:rowOff>2235200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6954813-CA06-404F-9D45-47F294B0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8191500"/>
          <a:ext cx="2120900" cy="212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342900</xdr:colOff>
      <xdr:row>8</xdr:row>
      <xdr:rowOff>381000</xdr:rowOff>
    </xdr:from>
    <xdr:to>
      <xdr:col>3</xdr:col>
      <xdr:colOff>2838181</xdr:colOff>
      <xdr:row>8</xdr:row>
      <xdr:rowOff>1562100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F134C66-58AE-4F8E-B631-4C2EE6F5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0744200"/>
          <a:ext cx="2495281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838200</xdr:colOff>
      <xdr:row>9</xdr:row>
      <xdr:rowOff>88900</xdr:rowOff>
    </xdr:from>
    <xdr:to>
      <xdr:col>3</xdr:col>
      <xdr:colOff>2007622</xdr:colOff>
      <xdr:row>9</xdr:row>
      <xdr:rowOff>1778000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287A15F-EF36-482A-BF6F-34C8FF9F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100" y="12331700"/>
          <a:ext cx="1169422" cy="168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558800</xdr:colOff>
      <xdr:row>13</xdr:row>
      <xdr:rowOff>38100</xdr:rowOff>
    </xdr:from>
    <xdr:to>
      <xdr:col>3</xdr:col>
      <xdr:colOff>2311400</xdr:colOff>
      <xdr:row>13</xdr:row>
      <xdr:rowOff>1790700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1AD500-AE3F-4444-B439-CF61416D5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457700" y="22517100"/>
          <a:ext cx="175260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zoomScale="60" zoomScaleNormal="60" zoomScaleSheetLayoutView="40" workbookViewId="0">
      <pane ySplit="2" topLeftCell="A6" activePane="bottomLeft" state="frozen"/>
      <selection pane="bottomLeft" activeCell="B6" sqref="B6"/>
    </sheetView>
  </sheetViews>
  <sheetFormatPr defaultRowHeight="14.4" x14ac:dyDescent="0.3"/>
  <cols>
    <col min="1" max="1" width="4.44140625" style="1" customWidth="1"/>
    <col min="2" max="2" width="43.44140625" style="1" customWidth="1"/>
    <col min="3" max="3" width="8.88671875" style="1"/>
    <col min="4" max="4" width="42.5546875" style="1" customWidth="1"/>
    <col min="5" max="5" width="36.21875" style="1" customWidth="1"/>
    <col min="6" max="6" width="43.109375" style="1" customWidth="1"/>
    <col min="7" max="7" width="17.21875" style="2" customWidth="1"/>
    <col min="8" max="8" width="17" style="1" customWidth="1"/>
  </cols>
  <sheetData>
    <row r="1" spans="1:8" x14ac:dyDescent="0.3">
      <c r="A1" s="33" t="s">
        <v>18</v>
      </c>
      <c r="B1" s="34"/>
      <c r="C1" s="34"/>
      <c r="D1" s="34"/>
      <c r="E1" s="34"/>
      <c r="F1" s="34"/>
      <c r="G1" s="34"/>
      <c r="H1" s="35"/>
    </row>
    <row r="2" spans="1:8" ht="41.4" customHeight="1" x14ac:dyDescent="0.3">
      <c r="A2" s="4" t="s">
        <v>0</v>
      </c>
      <c r="B2" s="4" t="s">
        <v>5</v>
      </c>
      <c r="C2" s="4" t="s">
        <v>1</v>
      </c>
      <c r="D2" s="4" t="s">
        <v>25</v>
      </c>
      <c r="E2" s="5" t="s">
        <v>6</v>
      </c>
      <c r="F2" s="5" t="s">
        <v>7</v>
      </c>
      <c r="G2" s="5" t="s">
        <v>3</v>
      </c>
      <c r="H2" s="5" t="s">
        <v>4</v>
      </c>
    </row>
    <row r="3" spans="1:8" ht="199.2" customHeight="1" x14ac:dyDescent="0.3">
      <c r="A3" s="4">
        <v>1</v>
      </c>
      <c r="B3" s="8" t="s">
        <v>26</v>
      </c>
      <c r="C3" s="4">
        <v>22</v>
      </c>
      <c r="D3"/>
      <c r="E3" s="4"/>
      <c r="F3" s="4"/>
      <c r="G3" s="6">
        <v>0</v>
      </c>
      <c r="H3" s="7">
        <f>C3*G3</f>
        <v>0</v>
      </c>
    </row>
    <row r="4" spans="1:8" ht="180" customHeight="1" x14ac:dyDescent="0.3">
      <c r="A4" s="4">
        <v>2</v>
      </c>
      <c r="B4" s="8" t="s">
        <v>27</v>
      </c>
      <c r="C4" s="4">
        <v>22</v>
      </c>
      <c r="D4" s="32"/>
      <c r="E4" s="4"/>
      <c r="F4" s="4"/>
      <c r="G4" s="6">
        <v>0</v>
      </c>
      <c r="H4" s="7">
        <f t="shared" ref="H4:H6" si="0">C4*G4</f>
        <v>0</v>
      </c>
    </row>
    <row r="5" spans="1:8" ht="189" customHeight="1" x14ac:dyDescent="0.3">
      <c r="A5" s="4">
        <v>3</v>
      </c>
      <c r="B5" s="11" t="s">
        <v>28</v>
      </c>
      <c r="C5" s="19">
        <v>13</v>
      </c>
      <c r="D5" s="10"/>
      <c r="E5" s="10"/>
      <c r="F5" s="10"/>
      <c r="G5" s="6">
        <v>0</v>
      </c>
      <c r="H5" s="7">
        <f t="shared" ref="H5" si="1">C5*G5</f>
        <v>0</v>
      </c>
    </row>
    <row r="6" spans="1:8" ht="184.8" customHeight="1" x14ac:dyDescent="0.3">
      <c r="A6" s="4">
        <v>4</v>
      </c>
      <c r="B6" s="11" t="s">
        <v>37</v>
      </c>
      <c r="C6" s="4">
        <v>13</v>
      </c>
      <c r="D6" s="4"/>
      <c r="E6" s="4"/>
      <c r="F6" s="4"/>
      <c r="G6" s="6">
        <v>0</v>
      </c>
      <c r="H6" s="7">
        <f t="shared" si="0"/>
        <v>0</v>
      </c>
    </row>
    <row r="7" spans="1:8" ht="148.80000000000001" customHeight="1" x14ac:dyDescent="0.3">
      <c r="A7" s="4">
        <v>5</v>
      </c>
      <c r="B7" s="11" t="s">
        <v>29</v>
      </c>
      <c r="C7" s="19">
        <v>13</v>
      </c>
      <c r="D7" s="10"/>
      <c r="E7" s="10"/>
      <c r="F7" s="10"/>
      <c r="G7" s="6">
        <v>0</v>
      </c>
      <c r="H7" s="7">
        <f t="shared" ref="H7:H9" si="2">C7*G7</f>
        <v>0</v>
      </c>
    </row>
    <row r="8" spans="1:8" ht="142.80000000000001" customHeight="1" x14ac:dyDescent="0.3">
      <c r="A8" s="4">
        <v>6</v>
      </c>
      <c r="B8" s="11" t="s">
        <v>30</v>
      </c>
      <c r="C8" s="19">
        <v>21</v>
      </c>
      <c r="D8" s="32"/>
      <c r="E8" s="10"/>
      <c r="F8" s="10"/>
      <c r="G8" s="6">
        <v>0</v>
      </c>
      <c r="H8" s="7">
        <f t="shared" si="2"/>
        <v>0</v>
      </c>
    </row>
    <row r="9" spans="1:8" ht="183.6" customHeight="1" x14ac:dyDescent="0.3">
      <c r="A9" s="4">
        <v>7</v>
      </c>
      <c r="B9" s="8" t="s">
        <v>31</v>
      </c>
      <c r="C9" s="4">
        <v>100</v>
      </c>
      <c r="D9" s="4"/>
      <c r="E9" s="4"/>
      <c r="F9" s="4"/>
      <c r="G9" s="6">
        <v>0</v>
      </c>
      <c r="H9" s="7">
        <f t="shared" si="2"/>
        <v>0</v>
      </c>
    </row>
    <row r="10" spans="1:8" x14ac:dyDescent="0.3">
      <c r="A10" s="12"/>
      <c r="B10" s="21"/>
      <c r="C10" s="22"/>
      <c r="D10" s="12"/>
      <c r="E10" s="12"/>
      <c r="F10" s="12"/>
      <c r="G10" s="23"/>
      <c r="H10" s="13"/>
    </row>
    <row r="11" spans="1:8" x14ac:dyDescent="0.3">
      <c r="A11" s="24"/>
      <c r="B11" s="27"/>
      <c r="C11" s="28"/>
      <c r="D11" s="24"/>
      <c r="E11" s="24"/>
      <c r="F11" s="24"/>
      <c r="G11" s="29"/>
      <c r="H11" s="26"/>
    </row>
    <row r="12" spans="1:8" x14ac:dyDescent="0.3">
      <c r="A12" s="24"/>
      <c r="B12" s="27"/>
      <c r="C12" s="28"/>
      <c r="D12" s="30" t="s">
        <v>23</v>
      </c>
      <c r="E12" s="31" t="s">
        <v>24</v>
      </c>
      <c r="F12" s="24"/>
      <c r="G12" s="29"/>
      <c r="H12" s="26"/>
    </row>
    <row r="13" spans="1:8" x14ac:dyDescent="0.3">
      <c r="A13" s="24"/>
      <c r="B13" s="24"/>
      <c r="C13" s="24"/>
      <c r="D13" s="24"/>
      <c r="E13" s="24"/>
      <c r="F13" s="24"/>
      <c r="G13" s="25" t="s">
        <v>8</v>
      </c>
      <c r="H13" s="26">
        <f>SUM(H4:H9)</f>
        <v>0</v>
      </c>
    </row>
    <row r="14" spans="1:8" x14ac:dyDescent="0.3">
      <c r="D14" s="15" t="s">
        <v>11</v>
      </c>
      <c r="E14" s="17" t="s">
        <v>22</v>
      </c>
      <c r="G14" s="14" t="s">
        <v>9</v>
      </c>
      <c r="H14" s="3">
        <f>H13*0.2</f>
        <v>0</v>
      </c>
    </row>
    <row r="15" spans="1:8" x14ac:dyDescent="0.3">
      <c r="D15" s="15" t="s">
        <v>12</v>
      </c>
      <c r="E15" s="20">
        <v>0</v>
      </c>
      <c r="G15" s="14" t="s">
        <v>10</v>
      </c>
      <c r="H15" s="3">
        <f>H13+H14</f>
        <v>0</v>
      </c>
    </row>
    <row r="16" spans="1:8" x14ac:dyDescent="0.3">
      <c r="D16" s="15" t="s">
        <v>13</v>
      </c>
      <c r="E16" s="18"/>
    </row>
    <row r="17" spans="4:8" ht="28.8" x14ac:dyDescent="0.3">
      <c r="G17" s="14" t="s">
        <v>20</v>
      </c>
      <c r="H17" s="3">
        <f>H13+E15</f>
        <v>0</v>
      </c>
    </row>
    <row r="18" spans="4:8" ht="28.8" x14ac:dyDescent="0.3">
      <c r="G18" s="14" t="s">
        <v>21</v>
      </c>
      <c r="H18" s="3">
        <f>H17*1.2</f>
        <v>0</v>
      </c>
    </row>
    <row r="19" spans="4:8" x14ac:dyDescent="0.3">
      <c r="D19" s="15" t="s">
        <v>14</v>
      </c>
      <c r="E19" s="16"/>
    </row>
    <row r="21" spans="4:8" x14ac:dyDescent="0.3">
      <c r="D21" s="15" t="s">
        <v>15</v>
      </c>
      <c r="E21" s="16"/>
    </row>
    <row r="23" spans="4:8" x14ac:dyDescent="0.3">
      <c r="D23" s="15" t="s">
        <v>16</v>
      </c>
      <c r="E23" s="16"/>
    </row>
    <row r="25" spans="4:8" x14ac:dyDescent="0.3">
      <c r="D25" s="15" t="s">
        <v>17</v>
      </c>
      <c r="E25" s="16"/>
    </row>
  </sheetData>
  <mergeCells count="1">
    <mergeCell ref="A1:H1"/>
  </mergeCells>
  <pageMargins left="0.7" right="0.7" top="0.75" bottom="0.75" header="0.3" footer="0.3"/>
  <pageSetup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abSelected="1" topLeftCell="A7" zoomScale="60" zoomScaleNormal="60" workbookViewId="0">
      <selection activeCell="F8" sqref="F8"/>
    </sheetView>
  </sheetViews>
  <sheetFormatPr defaultRowHeight="14.4" x14ac:dyDescent="0.3"/>
  <cols>
    <col min="1" max="1" width="4.44140625" customWidth="1"/>
    <col min="2" max="2" width="43.44140625" customWidth="1"/>
    <col min="4" max="4" width="42.5546875" customWidth="1"/>
    <col min="5" max="5" width="36.21875" customWidth="1"/>
    <col min="6" max="6" width="43.109375" customWidth="1"/>
    <col min="7" max="7" width="17.21875" customWidth="1"/>
    <col min="8" max="8" width="17" customWidth="1"/>
  </cols>
  <sheetData>
    <row r="1" spans="1:8" x14ac:dyDescent="0.3">
      <c r="A1" s="33" t="s">
        <v>19</v>
      </c>
      <c r="B1" s="34"/>
      <c r="C1" s="34"/>
      <c r="D1" s="34"/>
      <c r="E1" s="34"/>
      <c r="F1" s="34"/>
      <c r="G1" s="34"/>
      <c r="H1" s="35"/>
    </row>
    <row r="2" spans="1:8" ht="28.8" x14ac:dyDescent="0.3">
      <c r="A2" s="4" t="s">
        <v>0</v>
      </c>
      <c r="B2" s="4" t="s">
        <v>5</v>
      </c>
      <c r="C2" s="4" t="s">
        <v>1</v>
      </c>
      <c r="D2" s="4" t="s">
        <v>2</v>
      </c>
      <c r="E2" s="5" t="s">
        <v>6</v>
      </c>
      <c r="F2" s="5" t="s">
        <v>7</v>
      </c>
      <c r="G2" s="5" t="s">
        <v>3</v>
      </c>
      <c r="H2" s="5" t="s">
        <v>4</v>
      </c>
    </row>
    <row r="3" spans="1:8" ht="207" customHeight="1" x14ac:dyDescent="0.3">
      <c r="A3" s="4">
        <v>1</v>
      </c>
      <c r="B3" s="8" t="s">
        <v>26</v>
      </c>
      <c r="C3" s="4">
        <v>5</v>
      </c>
      <c r="D3" s="4"/>
      <c r="E3" s="5"/>
      <c r="F3" s="5"/>
      <c r="G3" s="6">
        <v>0</v>
      </c>
      <c r="H3" s="7">
        <f t="shared" ref="H3:H8" si="0">C3*G3</f>
        <v>0</v>
      </c>
    </row>
    <row r="4" spans="1:8" ht="180" customHeight="1" x14ac:dyDescent="0.3">
      <c r="A4" s="4">
        <v>2</v>
      </c>
      <c r="B4" s="8" t="s">
        <v>27</v>
      </c>
      <c r="C4" s="4">
        <v>5</v>
      </c>
      <c r="D4" s="4"/>
      <c r="E4" s="5"/>
      <c r="F4" s="5"/>
      <c r="G4" s="6">
        <v>0</v>
      </c>
      <c r="H4" s="7">
        <f t="shared" si="0"/>
        <v>0</v>
      </c>
    </row>
    <row r="5" spans="1:8" ht="97.8" customHeight="1" x14ac:dyDescent="0.3">
      <c r="A5" s="4">
        <v>3</v>
      </c>
      <c r="B5" s="11" t="s">
        <v>32</v>
      </c>
      <c r="C5" s="9">
        <v>20</v>
      </c>
      <c r="D5" s="4"/>
      <c r="E5" s="5"/>
      <c r="F5" s="5"/>
      <c r="G5" s="6">
        <v>0</v>
      </c>
      <c r="H5" s="7">
        <f t="shared" ref="H5:H6" si="1">C5*G5</f>
        <v>0</v>
      </c>
    </row>
    <row r="6" spans="1:8" ht="115.8" customHeight="1" x14ac:dyDescent="0.3">
      <c r="A6" s="4">
        <v>4</v>
      </c>
      <c r="B6" s="11" t="s">
        <v>33</v>
      </c>
      <c r="C6" s="4">
        <v>5</v>
      </c>
      <c r="D6" s="4"/>
      <c r="E6" s="5"/>
      <c r="F6" s="5"/>
      <c r="G6" s="6">
        <v>0</v>
      </c>
      <c r="H6" s="7">
        <f t="shared" si="1"/>
        <v>0</v>
      </c>
    </row>
    <row r="7" spans="1:8" ht="206.4" customHeight="1" x14ac:dyDescent="0.3">
      <c r="A7" s="4">
        <v>5</v>
      </c>
      <c r="B7" s="11" t="s">
        <v>28</v>
      </c>
      <c r="C7" s="4">
        <v>5</v>
      </c>
      <c r="D7" s="4"/>
      <c r="E7" s="5"/>
      <c r="F7" s="5"/>
      <c r="G7" s="6">
        <v>0</v>
      </c>
      <c r="H7" s="7">
        <f t="shared" si="0"/>
        <v>0</v>
      </c>
    </row>
    <row r="8" spans="1:8" ht="180" customHeight="1" x14ac:dyDescent="0.3">
      <c r="A8" s="4">
        <v>6</v>
      </c>
      <c r="B8" s="11" t="s">
        <v>37</v>
      </c>
      <c r="C8" s="4">
        <v>5</v>
      </c>
      <c r="D8" s="4"/>
      <c r="E8" s="5"/>
      <c r="F8" s="5"/>
      <c r="G8" s="6">
        <v>0</v>
      </c>
      <c r="H8" s="7">
        <f t="shared" si="0"/>
        <v>0</v>
      </c>
    </row>
    <row r="9" spans="1:8" ht="147.6" customHeight="1" x14ac:dyDescent="0.3">
      <c r="A9" s="4">
        <v>7</v>
      </c>
      <c r="B9" s="11" t="s">
        <v>29</v>
      </c>
      <c r="C9" s="9">
        <v>5</v>
      </c>
      <c r="D9" s="4"/>
      <c r="E9" s="4"/>
      <c r="F9" s="4"/>
      <c r="G9" s="6">
        <v>0</v>
      </c>
      <c r="H9" s="7">
        <f t="shared" ref="H9" si="2">C9*G9</f>
        <v>0</v>
      </c>
    </row>
    <row r="10" spans="1:8" ht="147.6" customHeight="1" x14ac:dyDescent="0.3">
      <c r="A10" s="4">
        <v>8</v>
      </c>
      <c r="B10" s="11" t="s">
        <v>30</v>
      </c>
      <c r="C10" s="9">
        <v>5</v>
      </c>
      <c r="D10" s="4"/>
      <c r="E10" s="4"/>
      <c r="F10" s="4"/>
      <c r="G10" s="6">
        <v>0</v>
      </c>
      <c r="H10" s="7">
        <f t="shared" ref="H10:H12" si="3">C10*G10</f>
        <v>0</v>
      </c>
    </row>
    <row r="11" spans="1:8" ht="147.6" customHeight="1" x14ac:dyDescent="0.3">
      <c r="A11" s="4">
        <v>9</v>
      </c>
      <c r="B11" s="8" t="s">
        <v>31</v>
      </c>
      <c r="C11" s="9">
        <v>30</v>
      </c>
      <c r="D11" s="4"/>
      <c r="E11" s="4"/>
      <c r="F11" s="4"/>
      <c r="G11" s="6">
        <v>0</v>
      </c>
      <c r="H11" s="7">
        <f t="shared" si="3"/>
        <v>0</v>
      </c>
    </row>
    <row r="12" spans="1:8" ht="147.6" customHeight="1" x14ac:dyDescent="0.3">
      <c r="A12" s="4">
        <v>10</v>
      </c>
      <c r="B12" s="11" t="s">
        <v>34</v>
      </c>
      <c r="C12" s="9">
        <v>130</v>
      </c>
      <c r="D12" s="4"/>
      <c r="E12" s="4"/>
      <c r="F12" s="4"/>
      <c r="G12" s="6">
        <v>0</v>
      </c>
      <c r="H12" s="7">
        <f t="shared" si="3"/>
        <v>0</v>
      </c>
    </row>
    <row r="13" spans="1:8" ht="147.6" customHeight="1" x14ac:dyDescent="0.3">
      <c r="A13" s="4">
        <v>11</v>
      </c>
      <c r="B13" s="11" t="s">
        <v>35</v>
      </c>
      <c r="C13" s="9">
        <v>75</v>
      </c>
      <c r="D13" s="4"/>
      <c r="E13" s="4"/>
      <c r="F13" s="4"/>
      <c r="G13" s="6">
        <v>0</v>
      </c>
      <c r="H13" s="7">
        <f t="shared" ref="H13:H14" si="4">C13*G13</f>
        <v>0</v>
      </c>
    </row>
    <row r="14" spans="1:8" ht="147.6" customHeight="1" x14ac:dyDescent="0.3">
      <c r="A14" s="4">
        <v>12</v>
      </c>
      <c r="B14" s="8" t="s">
        <v>36</v>
      </c>
      <c r="C14" s="9">
        <v>5</v>
      </c>
      <c r="D14" s="4"/>
      <c r="E14" s="4"/>
      <c r="F14" s="4"/>
      <c r="G14" s="6">
        <v>0</v>
      </c>
      <c r="H14" s="7">
        <f t="shared" si="4"/>
        <v>0</v>
      </c>
    </row>
    <row r="16" spans="1:8" x14ac:dyDescent="0.3">
      <c r="D16" s="30" t="s">
        <v>23</v>
      </c>
      <c r="E16" s="31" t="s">
        <v>24</v>
      </c>
      <c r="F16" s="24"/>
      <c r="G16" s="29"/>
      <c r="H16" s="26"/>
    </row>
    <row r="17" spans="4:8" x14ac:dyDescent="0.3">
      <c r="D17" s="24"/>
      <c r="E17" s="24"/>
      <c r="F17" s="24"/>
      <c r="G17" s="25" t="s">
        <v>8</v>
      </c>
      <c r="H17" s="26">
        <f>SUM(H3:H14)</f>
        <v>0</v>
      </c>
    </row>
    <row r="18" spans="4:8" x14ac:dyDescent="0.3">
      <c r="D18" s="15" t="s">
        <v>11</v>
      </c>
      <c r="E18" s="17" t="s">
        <v>22</v>
      </c>
      <c r="F18" s="1"/>
      <c r="G18" s="14" t="s">
        <v>9</v>
      </c>
      <c r="H18" s="3">
        <f>H17*0.2</f>
        <v>0</v>
      </c>
    </row>
    <row r="19" spans="4:8" x14ac:dyDescent="0.3">
      <c r="D19" s="15" t="s">
        <v>12</v>
      </c>
      <c r="E19" s="20">
        <v>0</v>
      </c>
      <c r="F19" s="1"/>
      <c r="G19" s="14" t="s">
        <v>10</v>
      </c>
      <c r="H19" s="3">
        <f>H17+H18</f>
        <v>0</v>
      </c>
    </row>
    <row r="20" spans="4:8" x14ac:dyDescent="0.3">
      <c r="D20" s="15" t="s">
        <v>13</v>
      </c>
      <c r="E20" s="18"/>
      <c r="F20" s="1"/>
      <c r="G20" s="2"/>
      <c r="H20" s="1"/>
    </row>
    <row r="21" spans="4:8" ht="28.8" x14ac:dyDescent="0.3">
      <c r="D21" s="1"/>
      <c r="E21" s="1"/>
      <c r="F21" s="1"/>
      <c r="G21" s="14" t="s">
        <v>20</v>
      </c>
      <c r="H21" s="3">
        <f>H17+E19</f>
        <v>0</v>
      </c>
    </row>
    <row r="22" spans="4:8" ht="28.8" x14ac:dyDescent="0.3">
      <c r="D22" s="1"/>
      <c r="E22" s="1"/>
      <c r="F22" s="1"/>
      <c r="G22" s="14" t="s">
        <v>21</v>
      </c>
      <c r="H22" s="3">
        <f>H21*1.2</f>
        <v>0</v>
      </c>
    </row>
    <row r="23" spans="4:8" x14ac:dyDescent="0.3">
      <c r="D23" s="15" t="s">
        <v>14</v>
      </c>
      <c r="E23" s="16"/>
      <c r="F23" s="1"/>
      <c r="G23" s="2"/>
      <c r="H23" s="1"/>
    </row>
    <row r="24" spans="4:8" x14ac:dyDescent="0.3">
      <c r="D24" s="1"/>
      <c r="E24" s="1"/>
      <c r="F24" s="1"/>
      <c r="G24" s="2"/>
      <c r="H24" s="1"/>
    </row>
    <row r="25" spans="4:8" x14ac:dyDescent="0.3">
      <c r="D25" s="15" t="s">
        <v>15</v>
      </c>
      <c r="E25" s="16"/>
      <c r="F25" s="1"/>
      <c r="G25" s="2"/>
      <c r="H25" s="1"/>
    </row>
    <row r="26" spans="4:8" x14ac:dyDescent="0.3">
      <c r="D26" s="1"/>
      <c r="E26" s="1"/>
      <c r="F26" s="1"/>
      <c r="G26" s="2"/>
      <c r="H26" s="1"/>
    </row>
    <row r="27" spans="4:8" x14ac:dyDescent="0.3">
      <c r="D27" s="15" t="s">
        <v>16</v>
      </c>
      <c r="E27" s="16"/>
      <c r="F27" s="1"/>
      <c r="G27" s="2"/>
      <c r="H27" s="1"/>
    </row>
    <row r="28" spans="4:8" x14ac:dyDescent="0.3">
      <c r="D28" s="1"/>
      <c r="E28" s="1"/>
      <c r="F28" s="1"/>
      <c r="G28" s="2"/>
      <c r="H28" s="1"/>
    </row>
    <row r="29" spans="4:8" x14ac:dyDescent="0.3">
      <c r="D29" s="15" t="s">
        <v>17</v>
      </c>
      <c r="E29" s="16"/>
      <c r="F29" s="1"/>
      <c r="G29" s="2"/>
      <c r="H29" s="1"/>
    </row>
  </sheetData>
  <mergeCells count="1">
    <mergeCell ref="A1:H1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ЛОТ № 1</vt:lpstr>
      <vt:lpstr>ЛОТ №2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Kusheliev</dc:creator>
  <cp:lastModifiedBy>Artem Kushelev</cp:lastModifiedBy>
  <dcterms:created xsi:type="dcterms:W3CDTF">2019-04-19T13:43:39Z</dcterms:created>
  <dcterms:modified xsi:type="dcterms:W3CDTF">2020-04-27T10:58:32Z</dcterms:modified>
</cp:coreProperties>
</file>