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operation-ukraine-SupplyUnit/Shared Documents/Supply Unit/Supply/01. Procurement/03. Tenders/Tenders 2021/3. RFQ 2021/UKRSL_RFQ _2021-107,Digital_Innovation_Project (Kukharenko)/"/>
    </mc:Choice>
  </mc:AlternateContent>
  <xr:revisionPtr revIDLastSave="0" documentId="8_{960537C2-C6C5-4C1A-A83F-B0FDFE6159E7}" xr6:coauthVersionLast="45" xr6:coauthVersionMax="45" xr10:uidLastSave="{00000000-0000-0000-0000-000000000000}"/>
  <bookViews>
    <workbookView xWindow="-108" yWindow="-108" windowWidth="30936" windowHeight="12576" xr2:uid="{00000000-000D-0000-FFFF-FFFF00000000}"/>
  </bookViews>
  <sheets>
    <sheet name="ЛОТ №1 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3" i="6" l="1"/>
  <c r="H27" i="6" l="1"/>
  <c r="H28" i="6" s="1"/>
  <c r="H24" i="6"/>
  <c r="H25" i="6" s="1"/>
</calcChain>
</file>

<file path=xl/sharedStrings.xml><?xml version="1.0" encoding="utf-8"?>
<sst xmlns="http://schemas.openxmlformats.org/spreadsheetml/2006/main" count="43" uniqueCount="43">
  <si>
    <t>#</t>
  </si>
  <si>
    <t>Software Corel VideoStudio Pro 2021</t>
  </si>
  <si>
    <t>Description</t>
  </si>
  <si>
    <t>Q-ty</t>
  </si>
  <si>
    <t>Reference image</t>
  </si>
  <si>
    <t>Product of offer, description</t>
  </si>
  <si>
    <t>Product of offer, image</t>
  </si>
  <si>
    <t>Unit price, UAH, less VAT</t>
  </si>
  <si>
    <t>Total cost, UAH, less VAT</t>
  </si>
  <si>
    <t>Phone tripod with LED ring
Purpose - For smartphones
Connection to devices - USB-connector
Compatibility - Android, iOS
Material - Metal, Plastic
Batteries - Built-in battery
Remote control - Yes
Length in the unfolded state - 210 cm</t>
  </si>
  <si>
    <t>Memory stick 256 GB
Memory standard - microSDXC
Recording speed - up to 90 MB/s
Speed class - U3
Read speed - up to 170 MB/s
Video speed class - V30</t>
  </si>
  <si>
    <t>LOT No. 1</t>
  </si>
  <si>
    <t>Warranty term</t>
  </si>
  <si>
    <t>1 year</t>
  </si>
  <si>
    <t>Total, less VAT</t>
  </si>
  <si>
    <t>Delivery destination</t>
  </si>
  <si>
    <t>VAT</t>
  </si>
  <si>
    <t>Delivery cost, UAH, less VAT:</t>
  </si>
  <si>
    <t>Total w. VAT</t>
  </si>
  <si>
    <t>Delivery term, calendar days:</t>
  </si>
  <si>
    <t>DAP total, less VAT:</t>
  </si>
  <si>
    <t>DAP tota, w. VAT:</t>
  </si>
  <si>
    <t>Vendor name</t>
  </si>
  <si>
    <t>Name, Surname, occupation:</t>
  </si>
  <si>
    <t>Date:</t>
  </si>
  <si>
    <t>Signature, date:</t>
  </si>
  <si>
    <t>Sviatohirsk, Nezalezhnosti Per., 5 Gorbacheva Anastasiia,  380505349777
Donetska oblast, Druzhba, Zarichna Str, 1, Golovatiy Oleksiy,  380507543340
Avdiivka, Savkevych Oleksii, Mendeleeva Str, 6,  38050 471 54 48
Novgorodske, Sadova Str., 1, Krasko Tetyana, 380956994698</t>
  </si>
  <si>
    <t>Laptop 
Screen 15.6 "" (1920x1080) Full HD IPS screen type
Screen refresh rate 144 Hz
Processor Intel Core i7-9750H (2.6 - 4.5 GHz), 9th ​​generation Coffee Lake 
Windows 10 Home Intel 
RAM 16 GB, Number of slots for RAM - 2, DDR4-2666 MHz RAM type
512 GB SSD
NVIDIA GeForce RTX 2060 
Weight 2.6 kg, 
Battery 55 W * h
Dimensions (W x D x H) 364 x 265.2 x 20.9 mm
Wi-Fi 802.11ac Bluetooth 5.0 
4 x USB 3.0 / HDMI I / O connectors and ports / headphone audio jack / microphone audio jack / card reader
Country of origin China</t>
  </si>
  <si>
    <t>Stabilizer 
Monopod / handle type</t>
  </si>
  <si>
    <t xml:space="preserve">StabilizerBattery, mAh 2450
Battery life up to 11 hours
Wireless connection
Charging time, 2.5 hours
Bluetooth interfaces
Weight, 1.1 kg </t>
  </si>
  <si>
    <t>Steadicam 
Additional features - suitable for phones (54-88 mm), tilt angle: 280 °, charging time: 3 h
Connector type - USB Type-C</t>
  </si>
  <si>
    <t>Monopod 
Monopod / handle type</t>
  </si>
  <si>
    <t>Microphone adapter 3.5MM MIC ADAPTER
Compatibility: HERO9 Black, HERO8 Black, HERO7 Black, HERO6 Black, HERO5 Black, HERO5 Session</t>
  </si>
  <si>
    <t>Radio microphone 
RF Modulation: GFSK (Gauss frequency Shift Keying)
Frequency band: 2.4GHz (2405-2478MHz)
Frequency response: 35Hz-14KHz±3dB
Signal/Noise: 84dB or more
Distortion: 0.05% or less (32Ω,1 KHz,65mW output)
RF output level: 3mW
Earphone output level: 32Ω,65mW
Reception sensitivity: -90dB +/- 3dB / 0dB=1V/Pa, 1kHz
Audio input connector: 3.5mm mini jack
Operation range: 60m (197ft) (without obstacle)
Power requirements: 3V DC (Two AAA size batteries)
Consumption power: Transmitter: 3V/70mA
Receiver：3V/70mA
Dimensions:
Receiver: 45x70x35mm
Transmitter: 45x70x35mm
Weight:
Receiver: 47g
Transmitter: 47g</t>
  </si>
  <si>
    <t>Set of studio lights
Model - :
Gate: RS-2030 
Racks  LS-803 2 pieces, Height -190 cm, Racks when folded 70 cm.
Crossbar (length 80 cm * 4 parts = 3.2 m.) Crossbar when folded  80 cm.
Clip-holders - CC-M - 3 pieces
Background fabric BM-3030 white 3x3m (DP BM-3030 White) - 1 piece
Set of constant light  50x70cm 85Wx2 E27 - 1 piece.
The set consists of: racks  LS-803 - 2 pieces, sotfboxes 50X70 - 2 pieces, fluorescent lamps 85W - 2 pieces.
Bag (dimensions of a set) - 1 piece. 80Х20Х20.
The weight of the set is 9 kg. "</t>
  </si>
  <si>
    <t>Battery pack AAA 750 мА
Size AAA
Type Nickel-metal hydride (Ni-MH)
Rated voltage, B 1.2
Quantity in pack: 4 pieces
Capacity 750
Country of origin China</t>
  </si>
  <si>
    <t>Charger CEF14
Battery size: AA, AAA 
Ni-Cd, Ni-Mh batteries
Power line supply 
LED charging indication</t>
  </si>
  <si>
    <t>Battery for camcorder VW-VBT380 (3560 mAh) DV00DV1411 PowerPlant
Compatibility Panasonic: HC-VX980 , HC-VX989 , HC-VXF990 , HC-VXF999 , HC-W570 , HC-W580 , HC-W850 , HC-W858 , HC-WX970
3.6 V
12.8 Wh
Li-ion
3560 mAh</t>
  </si>
  <si>
    <t>Title</t>
  </si>
  <si>
    <t>Digital Access, Inclusion and Participation</t>
  </si>
  <si>
    <t>10 days</t>
  </si>
  <si>
    <t>Camera 
CMOS matrix type
Matrix resolution ​​10 MP
Maximum Full HD video resolution (1920 x 1080)
Maximum frame rate 60 fps (1440p)
Electronic (digital) image stabilization 
Slow motion: Yes
Video file format: MP4 (H.264); Maximum video transfer rate: 40 Mbps; Timelapse video; Slow motion, Timelapse 
Photo resolution 10 MP; Timelapse photo; Continuous photography; Exposure management
Color LCD display
Touch screen: Yes
Protection against shocks, dirt and water
Underwater shooting Remote control from a smartphone
Built-in microphone, Bluetooth, Wi-Fi, NFC
MicroSD memory card slot
Type-C USB port
HxWxD 62.3 x 44.9 x 28.3 mm
Weight 92.4 g "</t>
  </si>
  <si>
    <t xml:space="preserve"> Camera With 16-50mm Lens Specs
Lens MountSony ELens Included16-50mm Power Zoom Lens
Format/SizeAPS-C (1.5x Crop Factor) / 23.5 x 15.6mmTypeCMOSPixelsActual: 25 Megapixel
Effective: 24.2 MegapixelAspect Ratio3:2, 16:9Dust Reduction SystemYesImage StabilizationNo
File FormatsStill Images: JPEG, RAW
Movies: AVCHD 2.0, MP4, XAVC S
Audio: AC3, Dolby Digital 2ch, Linear PCMRaw Output14-BitVideo Recording3840 x 2160p at 24/25/30 fps (100, 60 Mb/s XAVC S)
1920 x 1080p at 100/120 fps (100, 60 Mb/s XAVC S)
1920 x 1080p at 24/25/30/50/60 fps (50 Mb/s XAVC S)
1920 x 1080p at 50/60 fps (25 Mb/s XAVC S)
1920 x 1080p at 25/30 fps (16 Mb/s XAVC S)
1920 x 1080i at 50/60 fps (24, 17 Mb/s AVCHD)Video Aspect Ratio16:9File Size (Video)N/APrintExif Print, Print Image Matching III, DPOF settingMaximum Recording TimeN/ACamera Start-up Time / Shutter LagN/APicture StyleStandard, Vivid, Neutral, Clear, Deep, Light, Portrait, Landscape, Sunset, Night Scene, Autumn leaves, Black &amp; White, Sepia, Style Box (1-6), (Contrast (-3 to +3 steps), Saturation (-3 to +3 steps), Sharpness (-3 to +3 steps))
MicrophoneBuilt-in stereo microphone
Touch ScreenYesSize3.0"Technology / ResolutionTFT / 921,600 dotsAdjustable AngleUp by approx. 180 degrees, Down by approx. 74 degreesBrightness ControlManual (5 steps between -2 and +2), Sunny Weather modeScreen CoverageN/A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</si>
</sst>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676088</xdr:colOff>
      <xdr:row>4</xdr:row>
      <xdr:rowOff>1066801</xdr:rowOff>
    </xdr:from>
    <xdr:to>
      <xdr:col>3</xdr:col>
      <xdr:colOff>2347685</xdr:colOff>
      <xdr:row>4</xdr:row>
      <xdr:rowOff>2529449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6788" y="1612901"/>
          <a:ext cx="1671597" cy="1462648"/>
        </a:xfrm>
        <a:prstGeom prst="rect">
          <a:avLst/>
        </a:prstGeom>
      </xdr:spPr>
    </xdr:pic>
    <xdr:clientData/>
  </xdr:twoCellAnchor>
  <xdr:twoCellAnchor editAs="oneCell">
    <xdr:from>
      <xdr:col>3</xdr:col>
      <xdr:colOff>522835</xdr:colOff>
      <xdr:row>5</xdr:row>
      <xdr:rowOff>131911</xdr:rowOff>
    </xdr:from>
    <xdr:to>
      <xdr:col>3</xdr:col>
      <xdr:colOff>2362200</xdr:colOff>
      <xdr:row>5</xdr:row>
      <xdr:rowOff>1379206</xdr:rowOff>
    </xdr:to>
    <xdr:pic>
      <xdr:nvPicPr>
        <xdr:cNvPr id="4" name="Picture 16" descr="Corel VideoStud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921" y="8241768"/>
          <a:ext cx="1839365" cy="1247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233405</xdr:colOff>
      <xdr:row>6</xdr:row>
      <xdr:rowOff>59871</xdr:rowOff>
    </xdr:from>
    <xdr:to>
      <xdr:col>3</xdr:col>
      <xdr:colOff>2418551</xdr:colOff>
      <xdr:row>6</xdr:row>
      <xdr:rowOff>1426990</xdr:rowOff>
    </xdr:to>
    <xdr:pic>
      <xdr:nvPicPr>
        <xdr:cNvPr id="5" name="Picture 18" descr="GoPro HERO 7 WHITE CHDHB-601-RW - купить в Киеве, гарантия, доставка по  Украине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491" y="9671957"/>
          <a:ext cx="2185146" cy="1367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377158</xdr:colOff>
      <xdr:row>7</xdr:row>
      <xdr:rowOff>82604</xdr:rowOff>
    </xdr:from>
    <xdr:to>
      <xdr:col>3</xdr:col>
      <xdr:colOff>2450246</xdr:colOff>
      <xdr:row>7</xdr:row>
      <xdr:rowOff>1326456</xdr:rowOff>
    </xdr:to>
    <xdr:pic>
      <xdr:nvPicPr>
        <xdr:cNvPr id="6" name="Picture 19" descr="GoPro Karma Grip Stabilizer - Black: Amazon.co.uk: Camera &amp;amp; Pho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244" y="11196918"/>
          <a:ext cx="2073088" cy="1243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356348</xdr:colOff>
      <xdr:row>8</xdr:row>
      <xdr:rowOff>259657</xdr:rowOff>
    </xdr:from>
    <xdr:to>
      <xdr:col>3</xdr:col>
      <xdr:colOff>2283760</xdr:colOff>
      <xdr:row>8</xdr:row>
      <xdr:rowOff>1481098</xdr:rowOff>
    </xdr:to>
    <xdr:pic>
      <xdr:nvPicPr>
        <xdr:cNvPr id="7" name="Picture 21" descr="Amazon.com : DJI Ronin-SC 3-Axis Gimbal Stabilizer, Grey  (CP.RN.00000040.01) : Camera &amp; Pho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434" y="12876200"/>
          <a:ext cx="1927412" cy="1221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490177</xdr:colOff>
      <xdr:row>9</xdr:row>
      <xdr:rowOff>113981</xdr:rowOff>
    </xdr:from>
    <xdr:to>
      <xdr:col>3</xdr:col>
      <xdr:colOff>1987283</xdr:colOff>
      <xdr:row>9</xdr:row>
      <xdr:rowOff>1268187</xdr:rowOff>
    </xdr:to>
    <xdr:pic>
      <xdr:nvPicPr>
        <xdr:cNvPr id="8" name="Picture 2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7263" y="14232752"/>
          <a:ext cx="1497106" cy="1154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1099456</xdr:colOff>
      <xdr:row>10</xdr:row>
      <xdr:rowOff>282069</xdr:rowOff>
    </xdr:from>
    <xdr:to>
      <xdr:col>3</xdr:col>
      <xdr:colOff>2434797</xdr:colOff>
      <xdr:row>10</xdr:row>
      <xdr:rowOff>1224236</xdr:rowOff>
    </xdr:to>
    <xdr:pic>
      <xdr:nvPicPr>
        <xdr:cNvPr id="9" name="Picture 23" descr="Монопод Shorty Mini Extension Poli+Tripod (AFTTM-001). Купить Монопод Shorty  Mini Extension Poli+Tripod (AFTTM-001) по низкой цене в Киеве, Харькове,  Днепре, Одессе, Львове, Запорожье, Виннице, Николаеве, Полтаве, Украине |  PYN.com.u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6542" y="15903069"/>
          <a:ext cx="1335341" cy="94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167129</xdr:colOff>
      <xdr:row>11</xdr:row>
      <xdr:rowOff>175773</xdr:rowOff>
    </xdr:from>
    <xdr:to>
      <xdr:col>3</xdr:col>
      <xdr:colOff>1817914</xdr:colOff>
      <xdr:row>11</xdr:row>
      <xdr:rowOff>892950</xdr:rowOff>
    </xdr:to>
    <xdr:pic>
      <xdr:nvPicPr>
        <xdr:cNvPr id="10" name="Picture 24" descr="GoPro Pro 3.5mm Mic Adapter | Camera Hous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215" y="17299002"/>
          <a:ext cx="1650785" cy="717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530372</xdr:colOff>
      <xdr:row>12</xdr:row>
      <xdr:rowOff>390072</xdr:rowOff>
    </xdr:from>
    <xdr:to>
      <xdr:col>3</xdr:col>
      <xdr:colOff>2278610</xdr:colOff>
      <xdr:row>12</xdr:row>
      <xdr:rowOff>1879600</xdr:rowOff>
    </xdr:to>
    <xdr:pic>
      <xdr:nvPicPr>
        <xdr:cNvPr id="11" name="Picture 2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1072" y="24164472"/>
          <a:ext cx="1748238" cy="1489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482600</xdr:colOff>
      <xdr:row>14</xdr:row>
      <xdr:rowOff>59870</xdr:rowOff>
    </xdr:from>
    <xdr:to>
      <xdr:col>3</xdr:col>
      <xdr:colOff>2304491</xdr:colOff>
      <xdr:row>14</xdr:row>
      <xdr:rowOff>1433185</xdr:rowOff>
    </xdr:to>
    <xdr:pic>
      <xdr:nvPicPr>
        <xdr:cNvPr id="13" name="Picture 28" descr="Havit St7012 Phone Tripod Stand For Live Streaming With Led Ring Light -  Buy Vedio Live Broadcast Stand,Tripod Phone Stand Live Stream,Mobile Live  Streaming Holder Product on Alibaba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21433970"/>
          <a:ext cx="1821891" cy="1373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609280</xdr:colOff>
      <xdr:row>17</xdr:row>
      <xdr:rowOff>145358</xdr:rowOff>
    </xdr:from>
    <xdr:to>
      <xdr:col>3</xdr:col>
      <xdr:colOff>1643743</xdr:colOff>
      <xdr:row>17</xdr:row>
      <xdr:rowOff>820327</xdr:rowOff>
    </xdr:to>
    <xdr:pic>
      <xdr:nvPicPr>
        <xdr:cNvPr id="16" name="Picture 32" descr="Duracell CEF 14 купить в интернет-магазине: цены на зарядное устройство Duracell  CEF 14 - отзывы и обзоры, фото и характеристики. Сравнить предложения в  Украине: Киев, Харьков, Одесса, Днепр на Hotline.u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6366" y="23190415"/>
          <a:ext cx="1034463" cy="674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614082</xdr:colOff>
      <xdr:row>19</xdr:row>
      <xdr:rowOff>227961</xdr:rowOff>
    </xdr:from>
    <xdr:to>
      <xdr:col>3</xdr:col>
      <xdr:colOff>2357717</xdr:colOff>
      <xdr:row>19</xdr:row>
      <xdr:rowOff>1233822</xdr:rowOff>
    </xdr:to>
    <xdr:pic>
      <xdr:nvPicPr>
        <xdr:cNvPr id="18" name="Picture 3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4782" y="31431861"/>
          <a:ext cx="1743635" cy="1005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241300</xdr:colOff>
      <xdr:row>13</xdr:row>
      <xdr:rowOff>165100</xdr:rowOff>
    </xdr:from>
    <xdr:to>
      <xdr:col>3</xdr:col>
      <xdr:colOff>1905000</xdr:colOff>
      <xdr:row>13</xdr:row>
      <xdr:rowOff>1825843</xdr:rowOff>
    </xdr:to>
    <xdr:pic>
      <xdr:nvPicPr>
        <xdr:cNvPr id="20" name="Рисунок 19" descr="Набор судийного света STUDIO KIT Deep DP SK5070-W3-85x2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0" y="19304000"/>
          <a:ext cx="1663700" cy="1660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139700</xdr:colOff>
      <xdr:row>18</xdr:row>
      <xdr:rowOff>203200</xdr:rowOff>
    </xdr:from>
    <xdr:to>
      <xdr:col>3</xdr:col>
      <xdr:colOff>2759221</xdr:colOff>
      <xdr:row>18</xdr:row>
      <xdr:rowOff>1828800</xdr:rowOff>
    </xdr:to>
    <xdr:pic>
      <xdr:nvPicPr>
        <xdr:cNvPr id="21" name="Рисунок 20" descr="Цифровой фотоаппарат со сменной оптикой SONY Alpha a6400 + 16-50 Black (ILCE6400LB.CEC) Kit | Фото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0400" y="25527000"/>
          <a:ext cx="2619521" cy="16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331704</xdr:colOff>
      <xdr:row>15</xdr:row>
      <xdr:rowOff>177800</xdr:rowOff>
    </xdr:from>
    <xdr:to>
      <xdr:col>3</xdr:col>
      <xdr:colOff>1092199</xdr:colOff>
      <xdr:row>15</xdr:row>
      <xdr:rowOff>1041400</xdr:rowOff>
    </xdr:to>
    <xdr:pic>
      <xdr:nvPicPr>
        <xdr:cNvPr id="22" name="Рисунок 21" descr="Kingston MicroSDXC 256GB Canvas Go! Plus Class 10 UHS-I U3 V30 A2 (SDCG3/256GBSP) - зображення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404" y="23012400"/>
          <a:ext cx="760495" cy="86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927100</xdr:colOff>
      <xdr:row>16</xdr:row>
      <xdr:rowOff>393700</xdr:rowOff>
    </xdr:from>
    <xdr:to>
      <xdr:col>3</xdr:col>
      <xdr:colOff>1759080</xdr:colOff>
      <xdr:row>16</xdr:row>
      <xdr:rowOff>1388966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527800" y="24320500"/>
          <a:ext cx="831980" cy="99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="60" zoomScaleNormal="60" workbookViewId="0">
      <selection activeCell="B7" sqref="B7"/>
    </sheetView>
  </sheetViews>
  <sheetFormatPr defaultRowHeight="14.4" x14ac:dyDescent="0.3"/>
  <cols>
    <col min="1" max="1" width="4.44140625" customWidth="1"/>
    <col min="2" max="2" width="68.33203125" customWidth="1"/>
    <col min="3" max="3" width="8.88671875" style="30"/>
    <col min="4" max="4" width="42.5546875" customWidth="1"/>
    <col min="5" max="5" width="36.33203125" customWidth="1"/>
    <col min="6" max="6" width="43.109375" customWidth="1"/>
    <col min="7" max="7" width="17.33203125" customWidth="1"/>
    <col min="8" max="8" width="17" customWidth="1"/>
  </cols>
  <sheetData>
    <row r="1" spans="1:8" x14ac:dyDescent="0.3">
      <c r="E1" t="s">
        <v>38</v>
      </c>
    </row>
    <row r="2" spans="1:8" x14ac:dyDescent="0.3">
      <c r="E2" t="s">
        <v>39</v>
      </c>
    </row>
    <row r="3" spans="1:8" x14ac:dyDescent="0.3">
      <c r="A3" s="32" t="s">
        <v>11</v>
      </c>
      <c r="B3" s="33"/>
      <c r="C3" s="33"/>
      <c r="D3" s="33"/>
      <c r="E3" s="33"/>
      <c r="F3" s="33"/>
      <c r="G3" s="33"/>
      <c r="H3" s="34"/>
    </row>
    <row r="4" spans="1:8" ht="28.8" x14ac:dyDescent="0.3">
      <c r="A4" s="1" t="s">
        <v>0</v>
      </c>
      <c r="B4" s="1" t="s">
        <v>2</v>
      </c>
      <c r="C4" s="1" t="s">
        <v>3</v>
      </c>
      <c r="D4" s="1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240" customHeight="1" x14ac:dyDescent="0.3">
      <c r="A5" s="1"/>
      <c r="B5" s="26" t="s">
        <v>27</v>
      </c>
      <c r="C5" s="28">
        <v>3</v>
      </c>
      <c r="D5" s="6"/>
      <c r="E5" s="8"/>
      <c r="F5" s="8"/>
      <c r="G5" s="3">
        <v>0</v>
      </c>
      <c r="H5" s="4">
        <f t="shared" ref="H5:H20" si="0">C5*G5</f>
        <v>0</v>
      </c>
    </row>
    <row r="6" spans="1:8" ht="118.2" customHeight="1" x14ac:dyDescent="0.3">
      <c r="A6" s="1"/>
      <c r="B6" s="25" t="s">
        <v>1</v>
      </c>
      <c r="C6" s="29">
        <v>4</v>
      </c>
      <c r="D6" s="6"/>
      <c r="E6" s="8"/>
      <c r="F6" s="8"/>
      <c r="G6" s="3">
        <v>0</v>
      </c>
      <c r="H6" s="4">
        <f t="shared" si="0"/>
        <v>0</v>
      </c>
    </row>
    <row r="7" spans="1:8" ht="288" x14ac:dyDescent="0.3">
      <c r="A7" s="1"/>
      <c r="B7" s="25" t="s">
        <v>41</v>
      </c>
      <c r="C7" s="29">
        <v>4</v>
      </c>
      <c r="D7" s="6"/>
      <c r="E7" s="8"/>
      <c r="F7" s="8"/>
      <c r="G7" s="3">
        <v>0</v>
      </c>
      <c r="H7" s="4">
        <f t="shared" si="0"/>
        <v>0</v>
      </c>
    </row>
    <row r="8" spans="1:8" ht="118.2" customHeight="1" x14ac:dyDescent="0.3">
      <c r="A8" s="1"/>
      <c r="B8" s="25" t="s">
        <v>28</v>
      </c>
      <c r="C8" s="29">
        <v>2</v>
      </c>
      <c r="D8" s="6"/>
      <c r="E8" s="8"/>
      <c r="F8" s="8"/>
      <c r="G8" s="3">
        <v>0</v>
      </c>
      <c r="H8" s="4">
        <f t="shared" si="0"/>
        <v>0</v>
      </c>
    </row>
    <row r="9" spans="1:8" ht="118.2" customHeight="1" x14ac:dyDescent="0.3">
      <c r="A9" s="1"/>
      <c r="B9" s="25" t="s">
        <v>29</v>
      </c>
      <c r="C9" s="29">
        <v>1</v>
      </c>
      <c r="D9" s="6"/>
      <c r="E9" s="8"/>
      <c r="F9" s="8"/>
      <c r="G9" s="3">
        <v>0</v>
      </c>
      <c r="H9" s="4">
        <f t="shared" si="0"/>
        <v>0</v>
      </c>
    </row>
    <row r="10" spans="1:8" ht="118.2" customHeight="1" x14ac:dyDescent="0.3">
      <c r="A10" s="1"/>
      <c r="B10" s="25" t="s">
        <v>30</v>
      </c>
      <c r="C10" s="29">
        <v>1</v>
      </c>
      <c r="D10" s="6"/>
      <c r="E10" s="8"/>
      <c r="F10" s="8"/>
      <c r="G10" s="3">
        <v>0</v>
      </c>
      <c r="H10" s="4">
        <f t="shared" si="0"/>
        <v>0</v>
      </c>
    </row>
    <row r="11" spans="1:8" ht="118.2" customHeight="1" x14ac:dyDescent="0.3">
      <c r="A11" s="1"/>
      <c r="B11" s="27" t="s">
        <v>31</v>
      </c>
      <c r="C11" s="28">
        <v>4</v>
      </c>
      <c r="D11" s="6"/>
      <c r="E11" s="8"/>
      <c r="F11" s="8"/>
      <c r="G11" s="3">
        <v>0</v>
      </c>
      <c r="H11" s="4">
        <f t="shared" si="0"/>
        <v>0</v>
      </c>
    </row>
    <row r="12" spans="1:8" ht="84.6" customHeight="1" x14ac:dyDescent="0.3">
      <c r="A12" s="1"/>
      <c r="B12" s="27" t="s">
        <v>32</v>
      </c>
      <c r="C12" s="28">
        <v>3</v>
      </c>
      <c r="D12" s="7"/>
      <c r="E12" s="8"/>
      <c r="F12" s="8"/>
      <c r="G12" s="3">
        <v>0</v>
      </c>
      <c r="H12" s="4">
        <f t="shared" si="0"/>
        <v>0</v>
      </c>
    </row>
    <row r="13" spans="1:8" ht="288" x14ac:dyDescent="0.3">
      <c r="A13" s="1"/>
      <c r="B13" s="27" t="s">
        <v>33</v>
      </c>
      <c r="C13" s="28">
        <v>3</v>
      </c>
      <c r="D13" s="1"/>
      <c r="E13" s="2"/>
      <c r="F13" s="2"/>
      <c r="G13" s="3">
        <v>0</v>
      </c>
      <c r="H13" s="4">
        <f t="shared" si="0"/>
        <v>0</v>
      </c>
    </row>
    <row r="14" spans="1:8" ht="219.6" customHeight="1" x14ac:dyDescent="0.3">
      <c r="A14" s="1"/>
      <c r="B14" s="27" t="s">
        <v>34</v>
      </c>
      <c r="C14" s="28">
        <v>1</v>
      </c>
      <c r="E14" s="2"/>
      <c r="F14" s="2"/>
      <c r="G14" s="3">
        <v>0</v>
      </c>
      <c r="H14" s="4">
        <f t="shared" si="0"/>
        <v>0</v>
      </c>
    </row>
    <row r="15" spans="1:8" ht="115.2" x14ac:dyDescent="0.3">
      <c r="A15" s="1"/>
      <c r="B15" s="27" t="s">
        <v>9</v>
      </c>
      <c r="C15" s="28">
        <v>1</v>
      </c>
      <c r="D15" s="5"/>
      <c r="E15" s="2"/>
      <c r="F15" s="2"/>
      <c r="G15" s="3">
        <v>0</v>
      </c>
      <c r="H15" s="4">
        <f t="shared" si="0"/>
        <v>0</v>
      </c>
    </row>
    <row r="16" spans="1:8" ht="86.4" x14ac:dyDescent="0.3">
      <c r="A16" s="1"/>
      <c r="B16" s="25" t="s">
        <v>10</v>
      </c>
      <c r="C16" s="29">
        <v>2</v>
      </c>
      <c r="E16" s="2"/>
      <c r="F16" s="2"/>
      <c r="G16" s="3">
        <v>0</v>
      </c>
      <c r="H16" s="4">
        <f t="shared" si="0"/>
        <v>0</v>
      </c>
    </row>
    <row r="17" spans="1:8" ht="122.4" customHeight="1" x14ac:dyDescent="0.3">
      <c r="A17" s="1"/>
      <c r="B17" s="25" t="s">
        <v>35</v>
      </c>
      <c r="C17" s="29">
        <v>2</v>
      </c>
      <c r="D17" s="5"/>
      <c r="E17" s="2"/>
      <c r="F17" s="2"/>
      <c r="G17" s="3">
        <v>0</v>
      </c>
      <c r="H17" s="4">
        <f t="shared" si="0"/>
        <v>0</v>
      </c>
    </row>
    <row r="18" spans="1:8" ht="72" x14ac:dyDescent="0.3">
      <c r="A18" s="1"/>
      <c r="B18" s="25" t="s">
        <v>36</v>
      </c>
      <c r="C18" s="29">
        <v>1</v>
      </c>
      <c r="D18" s="5"/>
      <c r="E18" s="2"/>
      <c r="F18" s="2"/>
      <c r="G18" s="3">
        <v>0</v>
      </c>
      <c r="H18" s="4">
        <f t="shared" si="0"/>
        <v>0</v>
      </c>
    </row>
    <row r="19" spans="1:8" ht="409.2" customHeight="1" x14ac:dyDescent="0.3">
      <c r="A19" s="1"/>
      <c r="B19" s="24" t="s">
        <v>42</v>
      </c>
      <c r="C19" s="29">
        <v>1</v>
      </c>
      <c r="E19" s="2"/>
      <c r="F19" s="2"/>
      <c r="G19" s="3">
        <v>0</v>
      </c>
      <c r="H19" s="4">
        <f t="shared" si="0"/>
        <v>0</v>
      </c>
    </row>
    <row r="20" spans="1:8" ht="112.2" customHeight="1" x14ac:dyDescent="0.3">
      <c r="A20" s="1">
        <v>6</v>
      </c>
      <c r="B20" s="25" t="s">
        <v>37</v>
      </c>
      <c r="C20" s="29">
        <v>1</v>
      </c>
      <c r="D20" s="5"/>
      <c r="E20" s="2"/>
      <c r="F20" s="2"/>
      <c r="G20" s="3">
        <v>0</v>
      </c>
      <c r="H20" s="4">
        <f t="shared" si="0"/>
        <v>0</v>
      </c>
    </row>
    <row r="21" spans="1:8" x14ac:dyDescent="0.3">
      <c r="A21" s="11"/>
      <c r="B21" s="11"/>
      <c r="C21" s="18"/>
      <c r="D21" s="11"/>
      <c r="E21" s="11"/>
      <c r="F21" s="11"/>
      <c r="G21" s="11"/>
      <c r="H21" s="11"/>
    </row>
    <row r="22" spans="1:8" x14ac:dyDescent="0.3">
      <c r="A22" s="11"/>
      <c r="B22" s="11"/>
      <c r="C22" s="18"/>
      <c r="D22" s="12" t="s">
        <v>12</v>
      </c>
      <c r="E22" s="13" t="s">
        <v>13</v>
      </c>
      <c r="F22" s="14"/>
      <c r="G22" s="15"/>
      <c r="H22" s="16"/>
    </row>
    <row r="23" spans="1:8" x14ac:dyDescent="0.3">
      <c r="A23" s="11"/>
      <c r="B23" s="11"/>
      <c r="C23" s="18"/>
      <c r="D23" s="14"/>
      <c r="E23" s="14"/>
      <c r="F23" s="14"/>
      <c r="G23" s="9" t="s">
        <v>14</v>
      </c>
      <c r="H23" s="16">
        <f>SUM(H13:H20)</f>
        <v>0</v>
      </c>
    </row>
    <row r="24" spans="1:8" ht="212.25" customHeight="1" x14ac:dyDescent="0.3">
      <c r="A24" s="11"/>
      <c r="B24" s="11"/>
      <c r="C24" s="18"/>
      <c r="D24" s="17" t="s">
        <v>15</v>
      </c>
      <c r="E24" s="31" t="s">
        <v>26</v>
      </c>
      <c r="F24" s="18"/>
      <c r="G24" s="10" t="s">
        <v>16</v>
      </c>
      <c r="H24" s="19">
        <f>H23*0.2</f>
        <v>0</v>
      </c>
    </row>
    <row r="25" spans="1:8" x14ac:dyDescent="0.3">
      <c r="A25" s="11"/>
      <c r="B25" s="11"/>
      <c r="C25" s="18"/>
      <c r="D25" s="17" t="s">
        <v>17</v>
      </c>
      <c r="E25" s="20">
        <v>0</v>
      </c>
      <c r="F25" s="18"/>
      <c r="G25" s="10" t="s">
        <v>18</v>
      </c>
      <c r="H25" s="19">
        <f>H23+H24</f>
        <v>0</v>
      </c>
    </row>
    <row r="26" spans="1:8" x14ac:dyDescent="0.3">
      <c r="A26" s="11"/>
      <c r="B26" s="11"/>
      <c r="C26" s="18"/>
      <c r="D26" s="17" t="s">
        <v>19</v>
      </c>
      <c r="E26" s="21" t="s">
        <v>40</v>
      </c>
      <c r="F26" s="18"/>
      <c r="G26" s="22"/>
      <c r="H26" s="18"/>
    </row>
    <row r="27" spans="1:8" ht="28.8" x14ac:dyDescent="0.3">
      <c r="A27" s="11"/>
      <c r="B27" s="11"/>
      <c r="C27" s="18"/>
      <c r="D27" s="18"/>
      <c r="E27" s="18"/>
      <c r="F27" s="18"/>
      <c r="G27" s="10" t="s">
        <v>20</v>
      </c>
      <c r="H27" s="19">
        <f>H23+E25</f>
        <v>0</v>
      </c>
    </row>
    <row r="28" spans="1:8" x14ac:dyDescent="0.3">
      <c r="A28" s="11"/>
      <c r="B28" s="11"/>
      <c r="C28" s="18"/>
      <c r="D28" s="18"/>
      <c r="E28" s="18"/>
      <c r="F28" s="18"/>
      <c r="G28" s="10" t="s">
        <v>21</v>
      </c>
      <c r="H28" s="19">
        <f>H27*1.2</f>
        <v>0</v>
      </c>
    </row>
    <row r="29" spans="1:8" x14ac:dyDescent="0.3">
      <c r="A29" s="11"/>
      <c r="B29" s="11"/>
      <c r="C29" s="18"/>
      <c r="D29" s="17" t="s">
        <v>22</v>
      </c>
      <c r="E29" s="23"/>
      <c r="F29" s="18"/>
      <c r="G29" s="22"/>
      <c r="H29" s="18"/>
    </row>
    <row r="30" spans="1:8" x14ac:dyDescent="0.3">
      <c r="A30" s="11"/>
      <c r="B30" s="11"/>
      <c r="C30" s="18"/>
      <c r="D30" s="18"/>
      <c r="E30" s="18"/>
      <c r="F30" s="18"/>
      <c r="G30" s="22"/>
      <c r="H30" s="18"/>
    </row>
    <row r="31" spans="1:8" x14ac:dyDescent="0.3">
      <c r="A31" s="11"/>
      <c r="B31" s="11"/>
      <c r="C31" s="18"/>
      <c r="D31" s="17" t="s">
        <v>23</v>
      </c>
      <c r="E31" s="23"/>
      <c r="F31" s="18"/>
      <c r="G31" s="22"/>
      <c r="H31" s="18"/>
    </row>
    <row r="32" spans="1:8" x14ac:dyDescent="0.3">
      <c r="A32" s="11"/>
      <c r="B32" s="11"/>
      <c r="C32" s="18"/>
      <c r="D32" s="18"/>
      <c r="E32" s="18"/>
      <c r="F32" s="18"/>
      <c r="G32" s="22"/>
      <c r="H32" s="18"/>
    </row>
    <row r="33" spans="1:8" x14ac:dyDescent="0.3">
      <c r="A33" s="11"/>
      <c r="B33" s="11"/>
      <c r="C33" s="18"/>
      <c r="D33" s="17" t="s">
        <v>24</v>
      </c>
      <c r="E33" s="23"/>
      <c r="F33" s="18"/>
      <c r="G33" s="22"/>
      <c r="H33" s="18"/>
    </row>
    <row r="34" spans="1:8" x14ac:dyDescent="0.3">
      <c r="A34" s="11"/>
      <c r="B34" s="11"/>
      <c r="C34" s="18"/>
      <c r="D34" s="18"/>
      <c r="E34" s="18"/>
      <c r="F34" s="18"/>
      <c r="G34" s="22"/>
      <c r="H34" s="18"/>
    </row>
    <row r="35" spans="1:8" x14ac:dyDescent="0.3">
      <c r="A35" s="11"/>
      <c r="B35" s="11"/>
      <c r="C35" s="18"/>
      <c r="D35" s="17" t="s">
        <v>25</v>
      </c>
      <c r="E35" s="23"/>
      <c r="F35" s="18"/>
      <c r="G35" s="22"/>
      <c r="H35" s="18"/>
    </row>
    <row r="36" spans="1:8" x14ac:dyDescent="0.3">
      <c r="A36" s="11"/>
      <c r="B36" s="11"/>
      <c r="C36" s="18"/>
      <c r="D36" s="11"/>
      <c r="E36" s="11"/>
      <c r="F36" s="11"/>
      <c r="G36" s="11"/>
      <c r="H36" s="11"/>
    </row>
    <row r="37" spans="1:8" x14ac:dyDescent="0.3">
      <c r="A37" s="11"/>
      <c r="B37" s="11"/>
      <c r="C37" s="18"/>
      <c r="D37" s="11"/>
      <c r="E37" s="11"/>
      <c r="F37" s="11"/>
      <c r="G37" s="11"/>
      <c r="H37" s="11"/>
    </row>
    <row r="38" spans="1:8" x14ac:dyDescent="0.3">
      <c r="A38" s="11"/>
      <c r="B38" s="11"/>
      <c r="C38" s="18"/>
      <c r="D38" s="11"/>
      <c r="E38" s="11"/>
      <c r="F38" s="11"/>
      <c r="G38" s="11"/>
      <c r="H38" s="11"/>
    </row>
  </sheetData>
  <mergeCells count="1">
    <mergeCell ref="A3:H3"/>
  </mergeCells>
  <pageMargins left="0.7" right="0.7" top="0.75" bottom="0.75" header="0.3" footer="0.3"/>
  <pageSetup scale="4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0FEDDE-499E-4BE3-9B2D-7F4700B7B6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68090E-DFDF-49A2-B7C1-E538BEBA96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CFECAA-B6D8-499E-ADF6-439798DF615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13c30a8-76b9-4357-a999-24e8bf0a122e"/>
    <ds:schemaRef ds:uri="572d5251-ef0c-472b-8560-265d0ea24ad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ЛОТ №1 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Kusheliev</dc:creator>
  <cp:lastModifiedBy>Maryna Vesnina</cp:lastModifiedBy>
  <dcterms:created xsi:type="dcterms:W3CDTF">2019-04-19T13:43:39Z</dcterms:created>
  <dcterms:modified xsi:type="dcterms:W3CDTF">2021-07-02T08:42:58Z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