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unhcr365-my.sharepoint.com/personal/kushelev_unhcr_org/Documents/Бланки/RFQs/RFQs/2021/CSP Komyshne/NFIs/"/>
    </mc:Choice>
  </mc:AlternateContent>
  <xr:revisionPtr revIDLastSave="205" documentId="8_{371C7A29-24F0-4870-88FF-7E67427199F9}" xr6:coauthVersionLast="46" xr6:coauthVersionMax="46" xr10:uidLastSave="{71A893D0-CCE5-4D5A-BCB7-E0B5D0A2797F}"/>
  <bookViews>
    <workbookView xWindow="2964" yWindow="2964" windowWidth="17280" windowHeight="8916" xr2:uid="{00000000-000D-0000-FFFF-FFFF00000000}"/>
  </bookViews>
  <sheets>
    <sheet name="Lot #1" sheetId="3" r:id="rId1"/>
    <sheet name="Lot #2"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4" l="1"/>
  <c r="H8" i="4"/>
  <c r="H7" i="4"/>
  <c r="H6" i="4"/>
  <c r="H5" i="4"/>
  <c r="H4" i="4"/>
  <c r="H3" i="4"/>
  <c r="H13" i="4" l="1"/>
  <c r="H14" i="4" s="1"/>
  <c r="H16" i="4"/>
  <c r="H17" i="4" s="1"/>
  <c r="H8" i="3"/>
  <c r="H5" i="3" l="1"/>
  <c r="H3" i="3" l="1"/>
  <c r="H4" i="3"/>
  <c r="H6" i="3"/>
  <c r="H12" i="3" l="1"/>
  <c r="H13" i="3" s="1"/>
  <c r="H16" i="3" l="1"/>
  <c r="H17" i="3" s="1"/>
  <c r="H14" i="3"/>
</calcChain>
</file>

<file path=xl/sharedStrings.xml><?xml version="1.0" encoding="utf-8"?>
<sst xmlns="http://schemas.openxmlformats.org/spreadsheetml/2006/main" count="66" uniqueCount="40">
  <si>
    <t>#</t>
  </si>
  <si>
    <t>Description</t>
  </si>
  <si>
    <t>Q-ty</t>
  </si>
  <si>
    <t>Reference image</t>
  </si>
  <si>
    <t>Product of offer, description</t>
  </si>
  <si>
    <t>Product of offer, image</t>
  </si>
  <si>
    <t>Unit price, UAH, less VAT</t>
  </si>
  <si>
    <t>Cost, UAH,            less VAT</t>
  </si>
  <si>
    <t>Warranty term:</t>
  </si>
  <si>
    <t>Required supply term:</t>
  </si>
  <si>
    <t>Delivery address</t>
  </si>
  <si>
    <t>Delivery cost, UAH, less VAT:</t>
  </si>
  <si>
    <t>Compliance to the supply term requirement (yes/no):</t>
  </si>
  <si>
    <t>If no, please indicate suggested supply term in calendar days:</t>
  </si>
  <si>
    <t>Supplier Name:</t>
  </si>
  <si>
    <t>Name, surname, occupation:</t>
  </si>
  <si>
    <t>Date surname:</t>
  </si>
  <si>
    <t>Signature, stamp:</t>
  </si>
  <si>
    <t>1 year</t>
  </si>
  <si>
    <t>30 calendar days</t>
  </si>
  <si>
    <t>Total, less VAT</t>
  </si>
  <si>
    <t>VAT</t>
  </si>
  <si>
    <t>Total, w. VAT</t>
  </si>
  <si>
    <t>Total, less VAT, DAP</t>
  </si>
  <si>
    <t>Total, w. VAT, DAP</t>
  </si>
  <si>
    <r>
      <t xml:space="preserve">MFP. </t>
    </r>
    <r>
      <rPr>
        <sz val="11"/>
        <color theme="1"/>
        <rFont val="Calibri"/>
        <family val="2"/>
        <scheme val="minor"/>
      </rPr>
      <t>Laser MFP b / w with automatic document feeder.
Paper size: A4, density 60-120 g / m2.
Maximum print resolution - 1200 * 1200 dpi;
Maximum scanning resolution - 600 * 600 dpi;
Print speed - min. 35 st / min;
Copy speed - min. 35 st / min one-sided, min. 30 ppm bilateral;
Scan speed - monochrome min. 35 st / min one-sided, color - min. 13 st / min.
Interface: USB 2.0, Wi-Fi, Ethernet.</t>
    </r>
  </si>
  <si>
    <r>
      <t xml:space="preserve">Laptop.
</t>
    </r>
    <r>
      <rPr>
        <sz val="11"/>
        <color theme="1"/>
        <rFont val="Calibri"/>
        <family val="2"/>
        <scheme val="minor"/>
      </rPr>
      <t>Screen 15.6 ", 1920 * 1080, IPS. CPU: physical cores min. 4, streams 8. Base frequency 1GHz, maximum - 3.6 GHz +.
Built-in graphics accelerator.
RAM: min. 8GB GDDR4, 2400MHz +.
ROM: min. SSD 512 GB.
Battery: min. 40 W / g.
Interfaces: 1 * USB-C 3.1, 2 * USB 3.0, 1 * HDMI 2.0, 1 * Ethernet, 1 * audio in / out, 1 * micro SD.
Built-in webcam 720p +. With pre-installed Windows 10 Pro 64 bit, or similar OS that supports Ukrainian and Russian and is legally suitable for professional use.</t>
    </r>
  </si>
  <si>
    <r>
      <t xml:space="preserve">Projector. </t>
    </r>
    <r>
      <rPr>
        <sz val="11"/>
        <color theme="1"/>
        <rFont val="Calibri"/>
        <family val="2"/>
        <scheme val="minor"/>
      </rPr>
      <t xml:space="preserve">Projection distance 1 - 10 m. Projection diagonal 0.65 - 7.60 m. DLP matrix type, basic resolution min. 1024 * 768 pixels. Light source - incandescent lamp, min. resource 6000 hours. Luminous flux min. 4000 ANSI lm. Contrast 20,000: 1. Interfaces: 1 * HDMI 2.0, 1 * VGA, 2 * USB 2.0, 1 * RCA. </t>
    </r>
    <r>
      <rPr>
        <b/>
        <sz val="11"/>
        <color theme="1"/>
        <rFont val="Calibri"/>
        <family val="2"/>
        <scheme val="minor"/>
      </rPr>
      <t>Supplied with wall screen for projector.</t>
    </r>
    <r>
      <rPr>
        <sz val="11"/>
        <color theme="1"/>
        <rFont val="Calibri"/>
        <family val="2"/>
        <scheme val="minor"/>
      </rPr>
      <t xml:space="preserve"> Rolled type with chain control mechanism. The aspect ratio (aspect ratio) should match that of the proposed projector. Material matte white PVC film. Min. Useful size 160 * 120cm (W * H). The projection type is straight.</t>
    </r>
  </si>
  <si>
    <r>
      <t xml:space="preserve">Stereo acoustics 2.1. </t>
    </r>
    <r>
      <rPr>
        <sz val="11"/>
        <color theme="1"/>
        <rFont val="Calibri"/>
        <family val="2"/>
        <scheme val="minor"/>
      </rPr>
      <t>Speaker power - min. 30 W (2 * 15, two-way), subwoofer power min. 40 W. Built-in amplifier.
Interfaces: 2 * RCA, USB, SD-card. Wired connection. Power supply - 220V. Set with remote control.</t>
    </r>
  </si>
  <si>
    <r>
      <t xml:space="preserve">
Set of board games. </t>
    </r>
    <r>
      <rPr>
        <sz val="11"/>
        <color theme="1"/>
        <rFont val="Calibri"/>
        <family val="2"/>
        <scheme val="minor"/>
      </rPr>
      <t>Set of 5 different board games. Game categories: logic, fantasy, arcade, social. Age category: 8-16 years.
Language: Ukrainian and Russian.</t>
    </r>
  </si>
  <si>
    <r>
      <t xml:space="preserve">Office water cooler. </t>
    </r>
    <r>
      <rPr>
        <sz val="11"/>
        <color theme="1"/>
        <rFont val="Calibri"/>
        <family val="2"/>
        <scheme val="minor"/>
      </rPr>
      <t>Type of accommodation: table. Bottle loading type: vertical. Temperature range 10-95C. Heating power. Min 420W. Cooling capacity min. 75 W. Built-in hot water tank min 0.75l. With a container for water drops.</t>
    </r>
  </si>
  <si>
    <t>Lot #2 "equipment for social hub in Nyzhnia Vilkhova: furniture"</t>
  </si>
  <si>
    <r>
      <t xml:space="preserve">Office chair. </t>
    </r>
    <r>
      <rPr>
        <sz val="11"/>
        <color theme="1"/>
        <rFont val="Calibri"/>
        <family val="2"/>
        <scheme val="minor"/>
      </rPr>
      <t>Metal frame. The seats are upholstered with foam mines 35 mm thick. Gray fabric upholstery. Load max 120 kg. Dimensions: 860 * 530 * 560mm (H * W * D).</t>
    </r>
  </si>
  <si>
    <r>
      <t xml:space="preserve">Armchair bag. </t>
    </r>
    <r>
      <rPr>
        <sz val="11"/>
        <color theme="1"/>
        <rFont val="Calibri"/>
        <family val="2"/>
        <scheme val="minor"/>
      </rPr>
      <t>Size - min. 130x90cm (HxW), lined with a fabric with a water-repellent effect, such as "Oxford" or analogues. Removable case for self-cleaning. Color matching.</t>
    </r>
  </si>
  <si>
    <r>
      <t xml:space="preserve">Information board. </t>
    </r>
    <r>
      <rPr>
        <sz val="11"/>
        <color theme="1"/>
        <rFont val="Calibri"/>
        <family val="2"/>
        <scheme val="minor"/>
      </rPr>
      <t>Type - wall-mounted for indoor use. The basis of the product is a plastic composite material of thicknesses. min 4mm. Finishing with oracle, color by agreement. The stand is designed for 10 pockets in A4 format with bevels for easy replacement of filling. Material of pockets - acrylic, thickness. min.3 mm. Supplied with mounting accessories. Text content "Information".</t>
    </r>
  </si>
  <si>
    <r>
      <t xml:space="preserve">Table, type A. </t>
    </r>
    <r>
      <rPr>
        <sz val="11"/>
        <color theme="1"/>
        <rFont val="Calibri"/>
        <family val="2"/>
        <scheme val="minor"/>
      </rPr>
      <t>Product material - 18 mm chipboard, color by agreement. Edging - PVC thickness. min 1mm. Size: min. 1350 * 750 * 720mm (W * H * D). Legs with height adjustment.</t>
    </r>
  </si>
  <si>
    <r>
      <t xml:space="preserve">Table, type B. </t>
    </r>
    <r>
      <rPr>
        <sz val="11"/>
        <color theme="1"/>
        <rFont val="Calibri"/>
        <family val="2"/>
        <scheme val="minor"/>
      </rPr>
      <t>Product material - laminated chipboard 16 mm with edging min. 0.8mm. Size: 100 * 60 * 74cm (W * D * H). Color by agreement.</t>
    </r>
  </si>
  <si>
    <r>
      <t xml:space="preserve">Wardrobe. </t>
    </r>
    <r>
      <rPr>
        <sz val="11"/>
        <color theme="1"/>
        <rFont val="Calibri"/>
        <family val="2"/>
        <scheme val="minor"/>
      </rPr>
      <t>Product material - chipboard 16 mm, edging min. 0.8mm. Dimensions 1900 * 800 * 600mm (H * W * D). With a shelf for shoes from below, height of mines is 350 mm. With a lumbar tube for hangers. Color by agreement.</t>
    </r>
  </si>
  <si>
    <t>LOT #1 "equipment for social hub in Komyshne"</t>
  </si>
  <si>
    <t>Komyshne, Druzhby str.,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</si>
</sst>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0" fillId="0" borderId="0" xfId="0" applyAlignment="1">
      <alignment horizontal="center" vertical="center"/>
    </xf>
    <xf numFmtId="0" fontId="0" fillId="0" borderId="0" xfId="0" applyAlignment="1">
      <alignment horizontal="center" vertical="center" wrapText="1"/>
    </xf>
    <xf numFmtId="2" fontId="0" fillId="0" borderId="0" xfId="0" applyNumberForma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wrapText="1"/>
    </xf>
    <xf numFmtId="2" fontId="0" fillId="0" borderId="1" xfId="0" applyNumberFormat="1" applyBorder="1" applyAlignment="1">
      <alignment horizontal="center" vertical="center"/>
    </xf>
    <xf numFmtId="0" fontId="1" fillId="0" borderId="1" xfId="0" applyFont="1" applyBorder="1" applyAlignment="1">
      <alignment horizontal="left" vertical="center" wrapText="1"/>
    </xf>
    <xf numFmtId="1" fontId="0" fillId="0" borderId="1" xfId="0" applyNumberFormat="1" applyBorder="1" applyAlignment="1">
      <alignment horizontal="center" vertical="center"/>
    </xf>
    <xf numFmtId="0" fontId="1" fillId="0" borderId="2" xfId="0" applyFont="1" applyBorder="1" applyAlignment="1">
      <alignment horizontal="left" vertical="center" wrapText="1"/>
    </xf>
    <xf numFmtId="0" fontId="1" fillId="0" borderId="0" xfId="0" applyFont="1" applyAlignment="1">
      <alignment horizontal="right" vertical="center" wrapText="1"/>
    </xf>
    <xf numFmtId="0" fontId="0" fillId="0" borderId="0" xfId="0" applyAlignment="1">
      <alignment horizontal="right" vertical="center"/>
    </xf>
    <xf numFmtId="0" fontId="0" fillId="0" borderId="3" xfId="0"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center" vertical="center"/>
    </xf>
    <xf numFmtId="2" fontId="0" fillId="0" borderId="3" xfId="0" applyNumberFormat="1" applyBorder="1" applyAlignment="1">
      <alignment horizontal="center" vertical="center"/>
    </xf>
    <xf numFmtId="0" fontId="0" fillId="0" borderId="0" xfId="0" applyBorder="1" applyAlignment="1">
      <alignment horizontal="center" vertical="center"/>
    </xf>
    <xf numFmtId="2" fontId="0" fillId="0" borderId="0" xfId="0" applyNumberFormat="1" applyBorder="1" applyAlignment="1">
      <alignment horizontal="center" vertical="center"/>
    </xf>
    <xf numFmtId="2" fontId="0" fillId="0" borderId="0" xfId="0" applyNumberFormat="1" applyBorder="1" applyAlignment="1">
      <alignment horizontal="center" vertical="center" wrapText="1"/>
    </xf>
    <xf numFmtId="0" fontId="1" fillId="0" borderId="2" xfId="0" applyFont="1" applyBorder="1" applyAlignment="1">
      <alignment horizontal="left" vertical="center" wrapText="1"/>
    </xf>
    <xf numFmtId="0" fontId="0" fillId="0" borderId="6" xfId="0" applyBorder="1" applyAlignment="1">
      <alignment horizontal="center" vertical="center"/>
    </xf>
    <xf numFmtId="0" fontId="0" fillId="0" borderId="0" xfId="0" applyAlignment="1">
      <alignment horizontal="right" vertical="center" wrapText="1"/>
    </xf>
    <xf numFmtId="0" fontId="0" fillId="0" borderId="1" xfId="0" applyBorder="1"/>
    <xf numFmtId="0" fontId="0" fillId="0" borderId="0" xfId="0" applyAlignment="1">
      <alignment horizontal="left" vertical="center"/>
    </xf>
    <xf numFmtId="2" fontId="1" fillId="0" borderId="0" xfId="0" applyNumberFormat="1" applyFont="1" applyAlignment="1">
      <alignment horizontal="right" vertical="center" wrapText="1"/>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2.jpeg"/><Relationship Id="rId5" Type="http://schemas.openxmlformats.org/officeDocument/2006/relationships/image" Target="../media/image6.png"/><Relationship Id="rId4" Type="http://schemas.openxmlformats.org/officeDocument/2006/relationships/image" Target="../media/image5.jpg"/></Relationships>
</file>

<file path=xl/drawings/drawing1.xml><?xml version="1.0" encoding="utf-8"?>
<xdr:wsDr xmlns:xdr="http://schemas.openxmlformats.org/drawingml/2006/spreadsheetDrawing" xmlns:a="http://schemas.openxmlformats.org/drawingml/2006/main">
  <xdr:twoCellAnchor editAs="oneCell">
    <xdr:from>
      <xdr:col>3</xdr:col>
      <xdr:colOff>304800</xdr:colOff>
      <xdr:row>4</xdr:row>
      <xdr:rowOff>66675</xdr:rowOff>
    </xdr:from>
    <xdr:to>
      <xdr:col>3</xdr:col>
      <xdr:colOff>2632522</xdr:colOff>
      <xdr:row>4</xdr:row>
      <xdr:rowOff>1990724</xdr:rowOff>
    </xdr:to>
    <xdr:pic>
      <xdr:nvPicPr>
        <xdr:cNvPr id="24" name="Picture 23">
          <a:extLst>
            <a:ext uri="{FF2B5EF4-FFF2-40B4-BE49-F238E27FC236}">
              <a16:creationId xmlns:a16="http://schemas.microsoft.com/office/drawing/2014/main" id="{1BB8B891-83E2-4682-9EEA-17A2CC9D64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00525" y="5276850"/>
          <a:ext cx="2327722" cy="19240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725804</xdr:colOff>
      <xdr:row>2</xdr:row>
      <xdr:rowOff>61246</xdr:rowOff>
    </xdr:from>
    <xdr:to>
      <xdr:col>3</xdr:col>
      <xdr:colOff>2179320</xdr:colOff>
      <xdr:row>2</xdr:row>
      <xdr:rowOff>1580514</xdr:rowOff>
    </xdr:to>
    <xdr:pic>
      <xdr:nvPicPr>
        <xdr:cNvPr id="7" name="Picture 6" descr="Стул ISO ткань">
          <a:extLst>
            <a:ext uri="{FF2B5EF4-FFF2-40B4-BE49-F238E27FC236}">
              <a16:creationId xmlns:a16="http://schemas.microsoft.com/office/drawing/2014/main" id="{A21B4C1B-E4ED-4A01-8F42-3597EAB1D5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19624" y="609886"/>
          <a:ext cx="1453516" cy="15192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402592</xdr:colOff>
      <xdr:row>4</xdr:row>
      <xdr:rowOff>30770</xdr:rowOff>
    </xdr:from>
    <xdr:to>
      <xdr:col>3</xdr:col>
      <xdr:colOff>2426546</xdr:colOff>
      <xdr:row>4</xdr:row>
      <xdr:rowOff>1750906</xdr:rowOff>
    </xdr:to>
    <xdr:pic>
      <xdr:nvPicPr>
        <xdr:cNvPr id="8" name="Picture 7" descr="Информационный стенд настенный Attache Информация A4 пластиковый синий (10  отделений) арт. 197244 - купить в Москве оптом и в розницу в  интернет-магазине Deloks">
          <a:extLst>
            <a:ext uri="{FF2B5EF4-FFF2-40B4-BE49-F238E27FC236}">
              <a16:creationId xmlns:a16="http://schemas.microsoft.com/office/drawing/2014/main" id="{4B9BD243-622D-4CA4-98FF-34A42BEAFC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97259" y="3163437"/>
          <a:ext cx="2023954" cy="17201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222252</xdr:colOff>
      <xdr:row>5</xdr:row>
      <xdr:rowOff>60960</xdr:rowOff>
    </xdr:from>
    <xdr:to>
      <xdr:col>3</xdr:col>
      <xdr:colOff>2684928</xdr:colOff>
      <xdr:row>5</xdr:row>
      <xdr:rowOff>1811372</xdr:rowOff>
    </xdr:to>
    <xdr:pic>
      <xdr:nvPicPr>
        <xdr:cNvPr id="9" name="Picture 8">
          <a:extLst>
            <a:ext uri="{FF2B5EF4-FFF2-40B4-BE49-F238E27FC236}">
              <a16:creationId xmlns:a16="http://schemas.microsoft.com/office/drawing/2014/main" id="{7A604ED3-AED7-41EC-A3E8-84E11FCE15EA}"/>
            </a:ext>
          </a:extLst>
        </xdr:cNvPr>
        <xdr:cNvPicPr>
          <a:picLocks noChangeAspect="1"/>
        </xdr:cNvPicPr>
      </xdr:nvPicPr>
      <xdr:blipFill>
        <a:blip xmlns:r="http://schemas.openxmlformats.org/officeDocument/2006/relationships" r:embed="rId3"/>
        <a:stretch>
          <a:fillRect/>
        </a:stretch>
      </xdr:blipFill>
      <xdr:spPr>
        <a:xfrm>
          <a:off x="4116072" y="4975860"/>
          <a:ext cx="2462676" cy="1750412"/>
        </a:xfrm>
        <a:prstGeom prst="rect">
          <a:avLst/>
        </a:prstGeom>
      </xdr:spPr>
    </xdr:pic>
    <xdr:clientData/>
  </xdr:twoCellAnchor>
  <xdr:twoCellAnchor editAs="oneCell">
    <xdr:from>
      <xdr:col>3</xdr:col>
      <xdr:colOff>108601</xdr:colOff>
      <xdr:row>6</xdr:row>
      <xdr:rowOff>47837</xdr:rowOff>
    </xdr:from>
    <xdr:to>
      <xdr:col>3</xdr:col>
      <xdr:colOff>2829016</xdr:colOff>
      <xdr:row>6</xdr:row>
      <xdr:rowOff>1912620</xdr:rowOff>
    </xdr:to>
    <xdr:pic>
      <xdr:nvPicPr>
        <xdr:cNvPr id="10" name="Picture 9">
          <a:extLst>
            <a:ext uri="{FF2B5EF4-FFF2-40B4-BE49-F238E27FC236}">
              <a16:creationId xmlns:a16="http://schemas.microsoft.com/office/drawing/2014/main" id="{5F98090F-4C9E-4DC1-BD88-D9CD3D6577B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002421" y="6806777"/>
          <a:ext cx="2720415" cy="1864783"/>
        </a:xfrm>
        <a:prstGeom prst="rect">
          <a:avLst/>
        </a:prstGeom>
      </xdr:spPr>
    </xdr:pic>
    <xdr:clientData/>
  </xdr:twoCellAnchor>
  <xdr:twoCellAnchor editAs="oneCell">
    <xdr:from>
      <xdr:col>3</xdr:col>
      <xdr:colOff>603038</xdr:colOff>
      <xdr:row>7</xdr:row>
      <xdr:rowOff>47413</xdr:rowOff>
    </xdr:from>
    <xdr:to>
      <xdr:col>3</xdr:col>
      <xdr:colOff>2217420</xdr:colOff>
      <xdr:row>7</xdr:row>
      <xdr:rowOff>2407920</xdr:rowOff>
    </xdr:to>
    <xdr:pic>
      <xdr:nvPicPr>
        <xdr:cNvPr id="11" name="Picture 10">
          <a:extLst>
            <a:ext uri="{FF2B5EF4-FFF2-40B4-BE49-F238E27FC236}">
              <a16:creationId xmlns:a16="http://schemas.microsoft.com/office/drawing/2014/main" id="{13F6EEFA-A360-4834-9738-E00AACC7EDD7}"/>
            </a:ext>
          </a:extLst>
        </xdr:cNvPr>
        <xdr:cNvPicPr>
          <a:picLocks noChangeAspect="1"/>
        </xdr:cNvPicPr>
      </xdr:nvPicPr>
      <xdr:blipFill>
        <a:blip xmlns:r="http://schemas.openxmlformats.org/officeDocument/2006/relationships" r:embed="rId5"/>
        <a:stretch>
          <a:fillRect/>
        </a:stretch>
      </xdr:blipFill>
      <xdr:spPr>
        <a:xfrm>
          <a:off x="4496858" y="8749453"/>
          <a:ext cx="1614382" cy="23605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4"/>
  <sheetViews>
    <sheetView tabSelected="1" zoomScale="80" zoomScaleNormal="80" workbookViewId="0">
      <selection activeCell="B3" sqref="B3"/>
    </sheetView>
  </sheetViews>
  <sheetFormatPr defaultRowHeight="14.4" x14ac:dyDescent="0.3"/>
  <cols>
    <col min="1" max="1" width="4.44140625" customWidth="1"/>
    <col min="2" max="2" width="43.44140625" customWidth="1"/>
    <col min="4" max="4" width="42.5546875" customWidth="1"/>
    <col min="5" max="5" width="43.77734375" customWidth="1"/>
    <col min="6" max="6" width="43.109375" customWidth="1"/>
    <col min="7" max="7" width="17.21875" customWidth="1"/>
    <col min="8" max="8" width="17" customWidth="1"/>
  </cols>
  <sheetData>
    <row r="1" spans="1:8" x14ac:dyDescent="0.3">
      <c r="A1" s="26" t="s">
        <v>38</v>
      </c>
      <c r="B1" s="27"/>
      <c r="C1" s="27"/>
      <c r="D1" s="27"/>
      <c r="E1" s="27"/>
      <c r="F1" s="27"/>
      <c r="G1" s="27"/>
      <c r="H1" s="28"/>
    </row>
    <row r="2" spans="1:8" ht="28.8" x14ac:dyDescent="0.3">
      <c r="A2" s="4" t="s">
        <v>0</v>
      </c>
      <c r="B2" s="4" t="s">
        <v>1</v>
      </c>
      <c r="C2" s="4" t="s">
        <v>2</v>
      </c>
      <c r="D2" s="4" t="s">
        <v>3</v>
      </c>
      <c r="E2" s="5" t="s">
        <v>4</v>
      </c>
      <c r="F2" s="5" t="s">
        <v>5</v>
      </c>
      <c r="G2" s="5" t="s">
        <v>6</v>
      </c>
      <c r="H2" s="5" t="s">
        <v>7</v>
      </c>
    </row>
    <row r="3" spans="1:8" ht="163.19999999999999" customHeight="1" x14ac:dyDescent="0.3">
      <c r="A3" s="4">
        <v>1</v>
      </c>
      <c r="B3" s="8" t="s">
        <v>25</v>
      </c>
      <c r="C3" s="4">
        <v>1</v>
      </c>
      <c r="D3" s="4"/>
      <c r="E3" s="5"/>
      <c r="F3" s="5"/>
      <c r="G3" s="6">
        <v>0</v>
      </c>
      <c r="H3" s="7">
        <f t="shared" ref="H3:H6" si="0">C3*G3</f>
        <v>0</v>
      </c>
    </row>
    <row r="4" spans="1:8" ht="204" customHeight="1" x14ac:dyDescent="0.3">
      <c r="A4" s="4">
        <v>2</v>
      </c>
      <c r="B4" s="8" t="s">
        <v>26</v>
      </c>
      <c r="C4" s="4">
        <v>2</v>
      </c>
      <c r="D4" s="23"/>
      <c r="E4" s="5"/>
      <c r="F4" s="5"/>
      <c r="G4" s="6">
        <v>0</v>
      </c>
      <c r="H4" s="7">
        <f t="shared" si="0"/>
        <v>0</v>
      </c>
    </row>
    <row r="5" spans="1:8" ht="162" customHeight="1" x14ac:dyDescent="0.3">
      <c r="A5" s="4">
        <v>3</v>
      </c>
      <c r="B5" s="10" t="s">
        <v>28</v>
      </c>
      <c r="C5" s="9">
        <v>1</v>
      </c>
      <c r="E5" s="5"/>
      <c r="F5" s="5"/>
      <c r="G5" s="6">
        <v>0</v>
      </c>
      <c r="H5" s="7">
        <f t="shared" ref="H5" si="1">C5*G5</f>
        <v>0</v>
      </c>
    </row>
    <row r="6" spans="1:8" ht="255" customHeight="1" x14ac:dyDescent="0.3">
      <c r="A6" s="4">
        <v>4</v>
      </c>
      <c r="B6" s="10" t="s">
        <v>27</v>
      </c>
      <c r="C6" s="4">
        <v>1</v>
      </c>
      <c r="D6" s="23"/>
      <c r="E6" s="5"/>
      <c r="F6" s="5"/>
      <c r="G6" s="6">
        <v>0</v>
      </c>
      <c r="H6" s="7">
        <f t="shared" si="0"/>
        <v>0</v>
      </c>
    </row>
    <row r="7" spans="1:8" ht="190.2" customHeight="1" x14ac:dyDescent="0.3">
      <c r="A7" s="4">
        <v>5</v>
      </c>
      <c r="B7" s="20" t="s">
        <v>29</v>
      </c>
      <c r="C7" s="4">
        <v>1</v>
      </c>
      <c r="D7" s="23"/>
      <c r="E7" s="5"/>
      <c r="F7" s="5"/>
      <c r="G7" s="6"/>
      <c r="H7" s="7"/>
    </row>
    <row r="8" spans="1:8" ht="85.2" customHeight="1" x14ac:dyDescent="0.3">
      <c r="A8" s="4">
        <v>6</v>
      </c>
      <c r="B8" s="8" t="s">
        <v>30</v>
      </c>
      <c r="C8" s="4">
        <v>1</v>
      </c>
      <c r="D8" s="21"/>
      <c r="E8" s="5"/>
      <c r="F8" s="5"/>
      <c r="G8" s="6">
        <v>0</v>
      </c>
      <c r="H8" s="7">
        <f t="shared" ref="H8" si="2">C8*G8</f>
        <v>0</v>
      </c>
    </row>
    <row r="10" spans="1:8" x14ac:dyDescent="0.3">
      <c r="D10" s="12" t="s">
        <v>8</v>
      </c>
      <c r="E10" s="24" t="s">
        <v>18</v>
      </c>
      <c r="F10" s="17"/>
      <c r="G10" s="19"/>
      <c r="H10" s="18"/>
    </row>
    <row r="11" spans="1:8" x14ac:dyDescent="0.3">
      <c r="D11" s="12" t="s">
        <v>9</v>
      </c>
      <c r="E11" s="24" t="s">
        <v>19</v>
      </c>
      <c r="F11" s="17"/>
      <c r="G11" s="19"/>
      <c r="H11" s="18"/>
    </row>
    <row r="12" spans="1:8" x14ac:dyDescent="0.3">
      <c r="D12" s="1"/>
      <c r="E12" s="17"/>
      <c r="F12" s="17"/>
      <c r="G12" s="25" t="s">
        <v>20</v>
      </c>
      <c r="H12" s="18">
        <f>SUM(H3:H8)</f>
        <v>0</v>
      </c>
    </row>
    <row r="13" spans="1:8" x14ac:dyDescent="0.3">
      <c r="D13" s="12" t="s">
        <v>10</v>
      </c>
      <c r="E13" s="14" t="s">
        <v>39</v>
      </c>
      <c r="F13" s="1"/>
      <c r="G13" s="11" t="s">
        <v>21</v>
      </c>
      <c r="H13" s="3">
        <f>H12*0.2</f>
        <v>0</v>
      </c>
    </row>
    <row r="14" spans="1:8" x14ac:dyDescent="0.3">
      <c r="D14" s="12" t="s">
        <v>11</v>
      </c>
      <c r="E14" s="16">
        <v>0</v>
      </c>
      <c r="F14" s="1"/>
      <c r="G14" s="11" t="s">
        <v>22</v>
      </c>
      <c r="H14" s="3">
        <f>H12+H13</f>
        <v>0</v>
      </c>
    </row>
    <row r="15" spans="1:8" x14ac:dyDescent="0.3">
      <c r="D15" s="12" t="s">
        <v>12</v>
      </c>
      <c r="E15" s="15"/>
      <c r="F15" s="1"/>
      <c r="G15" s="2"/>
      <c r="H15" s="1"/>
    </row>
    <row r="16" spans="1:8" ht="28.8" x14ac:dyDescent="0.3">
      <c r="D16" s="22" t="s">
        <v>13</v>
      </c>
      <c r="E16" s="15"/>
      <c r="F16" s="1"/>
      <c r="G16" s="11" t="s">
        <v>23</v>
      </c>
      <c r="H16" s="3">
        <f>H12+E14</f>
        <v>0</v>
      </c>
    </row>
    <row r="17" spans="4:8" x14ac:dyDescent="0.3">
      <c r="D17" s="1"/>
      <c r="E17" s="1"/>
      <c r="F17" s="1"/>
      <c r="G17" s="11" t="s">
        <v>24</v>
      </c>
      <c r="H17" s="3">
        <f>H16*1.2</f>
        <v>0</v>
      </c>
    </row>
    <row r="18" spans="4:8" x14ac:dyDescent="0.3">
      <c r="D18" s="12" t="s">
        <v>14</v>
      </c>
      <c r="E18" s="13"/>
      <c r="F18" s="1"/>
      <c r="G18" s="2"/>
      <c r="H18" s="1"/>
    </row>
    <row r="19" spans="4:8" x14ac:dyDescent="0.3">
      <c r="D19" s="1"/>
      <c r="E19" s="1"/>
      <c r="F19" s="1"/>
      <c r="G19" s="2"/>
      <c r="H19" s="1"/>
    </row>
    <row r="20" spans="4:8" x14ac:dyDescent="0.3">
      <c r="D20" s="12" t="s">
        <v>15</v>
      </c>
      <c r="E20" s="13"/>
      <c r="F20" s="1"/>
      <c r="G20" s="2"/>
      <c r="H20" s="1"/>
    </row>
    <row r="21" spans="4:8" x14ac:dyDescent="0.3">
      <c r="D21" s="1"/>
      <c r="E21" s="1"/>
      <c r="F21" s="1"/>
      <c r="G21" s="2"/>
      <c r="H21" s="1"/>
    </row>
    <row r="22" spans="4:8" x14ac:dyDescent="0.3">
      <c r="D22" s="12" t="s">
        <v>16</v>
      </c>
      <c r="E22" s="13"/>
      <c r="F22" s="1"/>
      <c r="G22" s="2"/>
      <c r="H22" s="1"/>
    </row>
    <row r="23" spans="4:8" x14ac:dyDescent="0.3">
      <c r="D23" s="1"/>
      <c r="E23" s="1"/>
      <c r="F23" s="1"/>
      <c r="G23" s="2"/>
      <c r="H23" s="1"/>
    </row>
    <row r="24" spans="4:8" x14ac:dyDescent="0.3">
      <c r="D24" s="12" t="s">
        <v>17</v>
      </c>
      <c r="E24" s="13"/>
      <c r="F24" s="1"/>
      <c r="G24" s="2"/>
      <c r="H24" s="1"/>
    </row>
  </sheetData>
  <mergeCells count="1">
    <mergeCell ref="A1:H1"/>
  </mergeCells>
  <pageMargins left="0.7" right="0.7" top="0.75" bottom="0.75" header="0.3" footer="0.3"/>
  <pageSetup scale="4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FD45E-CAA4-430F-B94E-8B7D71ED8CCA}">
  <dimension ref="A1:H24"/>
  <sheetViews>
    <sheetView zoomScale="90" zoomScaleNormal="90" workbookViewId="0">
      <selection activeCell="C5" sqref="C5"/>
    </sheetView>
  </sheetViews>
  <sheetFormatPr defaultRowHeight="14.4" x14ac:dyDescent="0.3"/>
  <cols>
    <col min="1" max="1" width="4.44140625" customWidth="1"/>
    <col min="2" max="2" width="43.44140625" customWidth="1"/>
    <col min="4" max="4" width="42.5546875" customWidth="1"/>
    <col min="5" max="5" width="44.5546875" customWidth="1"/>
    <col min="6" max="6" width="43.109375" customWidth="1"/>
    <col min="7" max="7" width="17.21875" customWidth="1"/>
    <col min="8" max="8" width="17" customWidth="1"/>
  </cols>
  <sheetData>
    <row r="1" spans="1:8" x14ac:dyDescent="0.3">
      <c r="A1" s="26" t="s">
        <v>31</v>
      </c>
      <c r="B1" s="27"/>
      <c r="C1" s="27"/>
      <c r="D1" s="27"/>
      <c r="E1" s="27"/>
      <c r="F1" s="27"/>
      <c r="G1" s="27"/>
      <c r="H1" s="28"/>
    </row>
    <row r="2" spans="1:8" ht="28.8" x14ac:dyDescent="0.3">
      <c r="A2" s="4" t="s">
        <v>0</v>
      </c>
      <c r="B2" s="4" t="s">
        <v>1</v>
      </c>
      <c r="C2" s="4" t="s">
        <v>2</v>
      </c>
      <c r="D2" s="4" t="s">
        <v>3</v>
      </c>
      <c r="E2" s="5" t="s">
        <v>4</v>
      </c>
      <c r="F2" s="5" t="s">
        <v>5</v>
      </c>
      <c r="G2" s="5" t="s">
        <v>6</v>
      </c>
      <c r="H2" s="5" t="s">
        <v>7</v>
      </c>
    </row>
    <row r="3" spans="1:8" ht="127.8" customHeight="1" x14ac:dyDescent="0.3">
      <c r="A3" s="4">
        <v>1</v>
      </c>
      <c r="B3" s="8" t="s">
        <v>32</v>
      </c>
      <c r="C3" s="4">
        <v>20</v>
      </c>
      <c r="E3" s="5"/>
      <c r="F3" s="5"/>
      <c r="G3" s="6">
        <v>0</v>
      </c>
      <c r="H3" s="7">
        <f t="shared" ref="H3:H8" si="0">C3*G3</f>
        <v>0</v>
      </c>
    </row>
    <row r="4" spans="1:8" ht="75.599999999999994" customHeight="1" x14ac:dyDescent="0.3">
      <c r="A4" s="4">
        <v>2</v>
      </c>
      <c r="B4" s="8" t="s">
        <v>33</v>
      </c>
      <c r="C4" s="4">
        <v>5</v>
      </c>
      <c r="D4" s="23"/>
      <c r="E4" s="5"/>
      <c r="F4" s="5"/>
      <c r="G4" s="6">
        <v>0</v>
      </c>
      <c r="H4" s="7">
        <f t="shared" si="0"/>
        <v>0</v>
      </c>
    </row>
    <row r="5" spans="1:8" ht="140.4" customHeight="1" x14ac:dyDescent="0.3">
      <c r="A5" s="4">
        <v>3</v>
      </c>
      <c r="B5" s="20" t="s">
        <v>34</v>
      </c>
      <c r="C5" s="9">
        <v>4</v>
      </c>
      <c r="E5" s="5"/>
      <c r="F5" s="5"/>
      <c r="G5" s="6">
        <v>0</v>
      </c>
      <c r="H5" s="7">
        <f t="shared" si="0"/>
        <v>0</v>
      </c>
    </row>
    <row r="6" spans="1:8" ht="145.19999999999999" customHeight="1" x14ac:dyDescent="0.3">
      <c r="A6" s="4">
        <v>4</v>
      </c>
      <c r="B6" s="20" t="s">
        <v>35</v>
      </c>
      <c r="C6" s="4">
        <v>2</v>
      </c>
      <c r="D6" s="23"/>
      <c r="E6" s="5"/>
      <c r="F6" s="5"/>
      <c r="G6" s="6">
        <v>0</v>
      </c>
      <c r="H6" s="7">
        <f t="shared" si="0"/>
        <v>0</v>
      </c>
    </row>
    <row r="7" spans="1:8" ht="153" customHeight="1" x14ac:dyDescent="0.3">
      <c r="A7" s="4">
        <v>5</v>
      </c>
      <c r="B7" s="20" t="s">
        <v>36</v>
      </c>
      <c r="C7" s="4">
        <v>4</v>
      </c>
      <c r="D7" s="23"/>
      <c r="E7" s="5"/>
      <c r="F7" s="5"/>
      <c r="G7" s="6">
        <v>0</v>
      </c>
      <c r="H7" s="7">
        <f t="shared" si="0"/>
        <v>0</v>
      </c>
    </row>
    <row r="8" spans="1:8" ht="191.4" customHeight="1" x14ac:dyDescent="0.3">
      <c r="A8" s="4">
        <v>6</v>
      </c>
      <c r="B8" s="8" t="s">
        <v>37</v>
      </c>
      <c r="C8" s="4">
        <v>2</v>
      </c>
      <c r="D8" s="23"/>
      <c r="E8" s="5"/>
      <c r="F8" s="5"/>
      <c r="G8" s="6">
        <v>0</v>
      </c>
      <c r="H8" s="7">
        <f t="shared" si="0"/>
        <v>0</v>
      </c>
    </row>
    <row r="10" spans="1:8" x14ac:dyDescent="0.3">
      <c r="D10" s="12" t="s">
        <v>8</v>
      </c>
      <c r="E10" s="24" t="s">
        <v>18</v>
      </c>
      <c r="F10" s="17"/>
      <c r="G10" s="19"/>
      <c r="H10" s="18"/>
    </row>
    <row r="11" spans="1:8" x14ac:dyDescent="0.3">
      <c r="D11" s="12" t="s">
        <v>9</v>
      </c>
      <c r="E11" s="24" t="s">
        <v>19</v>
      </c>
      <c r="F11" s="17"/>
      <c r="G11" s="19"/>
      <c r="H11" s="18"/>
    </row>
    <row r="12" spans="1:8" x14ac:dyDescent="0.3">
      <c r="D12" s="1"/>
      <c r="E12" s="17"/>
      <c r="F12" s="17"/>
      <c r="G12" s="25" t="s">
        <v>20</v>
      </c>
      <c r="H12" s="18">
        <f>SUM(H1:H8)</f>
        <v>0</v>
      </c>
    </row>
    <row r="13" spans="1:8" x14ac:dyDescent="0.3">
      <c r="D13" s="12" t="s">
        <v>10</v>
      </c>
      <c r="E13" s="14" t="s">
        <v>39</v>
      </c>
      <c r="F13" s="1"/>
      <c r="G13" s="11" t="s">
        <v>21</v>
      </c>
      <c r="H13" s="3">
        <f>H12*0.2</f>
        <v>0</v>
      </c>
    </row>
    <row r="14" spans="1:8" x14ac:dyDescent="0.3">
      <c r="D14" s="12" t="s">
        <v>11</v>
      </c>
      <c r="E14" s="16">
        <v>0</v>
      </c>
      <c r="F14" s="1"/>
      <c r="G14" s="11" t="s">
        <v>22</v>
      </c>
      <c r="H14" s="3">
        <f>H12+H13</f>
        <v>0</v>
      </c>
    </row>
    <row r="15" spans="1:8" x14ac:dyDescent="0.3">
      <c r="D15" s="12" t="s">
        <v>12</v>
      </c>
      <c r="E15" s="15"/>
      <c r="F15" s="1"/>
      <c r="G15" s="2"/>
      <c r="H15" s="1"/>
    </row>
    <row r="16" spans="1:8" ht="28.8" x14ac:dyDescent="0.3">
      <c r="D16" s="22" t="s">
        <v>13</v>
      </c>
      <c r="E16" s="15"/>
      <c r="F16" s="1"/>
      <c r="G16" s="11" t="s">
        <v>23</v>
      </c>
      <c r="H16" s="3">
        <f>H12+E14</f>
        <v>0</v>
      </c>
    </row>
    <row r="17" spans="4:8" x14ac:dyDescent="0.3">
      <c r="D17" s="1"/>
      <c r="E17" s="1"/>
      <c r="F17" s="1"/>
      <c r="G17" s="11" t="s">
        <v>24</v>
      </c>
      <c r="H17" s="3">
        <f>H16*1.2</f>
        <v>0</v>
      </c>
    </row>
    <row r="18" spans="4:8" x14ac:dyDescent="0.3">
      <c r="D18" s="12" t="s">
        <v>14</v>
      </c>
      <c r="E18" s="13"/>
      <c r="F18" s="1"/>
      <c r="G18" s="2"/>
      <c r="H18" s="1"/>
    </row>
    <row r="19" spans="4:8" x14ac:dyDescent="0.3">
      <c r="D19" s="1"/>
      <c r="E19" s="1"/>
      <c r="F19" s="1"/>
      <c r="G19" s="2"/>
      <c r="H19" s="1"/>
    </row>
    <row r="20" spans="4:8" x14ac:dyDescent="0.3">
      <c r="D20" s="12" t="s">
        <v>15</v>
      </c>
      <c r="E20" s="13"/>
      <c r="F20" s="1"/>
      <c r="G20" s="2"/>
      <c r="H20" s="1"/>
    </row>
    <row r="21" spans="4:8" x14ac:dyDescent="0.3">
      <c r="D21" s="1"/>
      <c r="E21" s="1"/>
      <c r="F21" s="1"/>
      <c r="G21" s="2"/>
      <c r="H21" s="1"/>
    </row>
    <row r="22" spans="4:8" x14ac:dyDescent="0.3">
      <c r="D22" s="12" t="s">
        <v>16</v>
      </c>
      <c r="E22" s="13"/>
      <c r="F22" s="1"/>
      <c r="G22" s="2"/>
      <c r="H22" s="1"/>
    </row>
    <row r="23" spans="4:8" x14ac:dyDescent="0.3">
      <c r="D23" s="1"/>
      <c r="E23" s="1"/>
      <c r="F23" s="1"/>
      <c r="G23" s="2"/>
      <c r="H23" s="1"/>
    </row>
    <row r="24" spans="4:8" x14ac:dyDescent="0.3">
      <c r="D24" s="12" t="s">
        <v>17</v>
      </c>
      <c r="E24" s="13"/>
      <c r="F24" s="1"/>
      <c r="G24" s="2"/>
      <c r="H24" s="1"/>
    </row>
  </sheetData>
  <mergeCells count="1">
    <mergeCell ref="A1:H1"/>
  </mergeCells>
  <pageMargins left="0.7" right="0.7" top="0.75" bottom="0.75" header="0.3" footer="0.3"/>
  <pageSetup scale="4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Lot #1</vt:lpstr>
      <vt:lpstr>Lot #2</vt:lpstr>
    </vt:vector>
  </TitlesOfParts>
  <Company>UNHCR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Artem Kusheliev</dc:creator>
  <cp:lastModifiedBy>Artem Kushelev</cp:lastModifiedBy>
  <cp:lastPrinted>2021-06-09T14:22:29Z</cp:lastPrinted>
  <dcterms:created xsi:type="dcterms:W3CDTF">2019-04-19T13:43:39Z</dcterms:created>
  <dcterms:modified xsi:type="dcterms:W3CDTF">2021-08-09T13:05:06Z</dcterms:modified>
</cp:coreProperties>
</file>