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01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kushelev_unhcr_org/Documents/Бланки/RFQs/RFQs/2021/CSP N.Vilkhova/NFIs/"/>
    </mc:Choice>
  </mc:AlternateContent>
  <xr:revisionPtr revIDLastSave="757" documentId="13_ncr:1_{6234F8F2-5319-4629-974E-22259F4B2633}" xr6:coauthVersionLast="47" xr6:coauthVersionMax="47" xr10:uidLastSave="{3DC63C15-4DB6-488B-8D44-84681259EA53}"/>
  <bookViews>
    <workbookView xWindow="-108" yWindow="-108" windowWidth="23256" windowHeight="12576" xr2:uid="{00000000-000D-0000-FFFF-FFFF00000000}"/>
  </bookViews>
  <sheets>
    <sheet name="ЛОТ №1" sheetId="3" r:id="rId1"/>
    <sheet name="ЛОТ №2" sheetId="4" r:id="rId2"/>
  </sheets>
  <definedNames>
    <definedName name="_xlnm.Print_Area" localSheetId="0">'ЛОТ №1'!$A$1:$H$26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" l="1"/>
  <c r="H17" i="4" s="1"/>
  <c r="H12" i="4"/>
  <c r="H13" i="4" s="1"/>
  <c r="H14" i="4" s="1"/>
  <c r="H8" i="4"/>
  <c r="H7" i="4"/>
  <c r="H6" i="4"/>
  <c r="H5" i="4"/>
  <c r="H4" i="4"/>
  <c r="H3" i="4"/>
  <c r="H10" i="3" l="1"/>
  <c r="H4" i="3" l="1"/>
  <c r="H5" i="3"/>
  <c r="H6" i="3"/>
  <c r="H7" i="3"/>
  <c r="H8" i="3"/>
  <c r="H9" i="3"/>
  <c r="H3" i="3" l="1"/>
  <c r="H14" i="3" l="1"/>
  <c r="H15" i="3" s="1"/>
  <c r="H18" i="3" l="1"/>
  <c r="H19" i="3" s="1"/>
  <c r="H16" i="3"/>
</calcChain>
</file>

<file path=xl/sharedStrings.xml><?xml version="1.0" encoding="utf-8"?>
<sst xmlns="http://schemas.openxmlformats.org/spreadsheetml/2006/main" count="68" uniqueCount="42">
  <si>
    <t>ЛОТ №1 "обладнання для соціального хабу в с. Нижня Вільхова: техніка"</t>
  </si>
  <si>
    <t>#</t>
  </si>
  <si>
    <t>Найменування та опис</t>
  </si>
  <si>
    <t>Кількість</t>
  </si>
  <si>
    <t>Референсне зображення</t>
  </si>
  <si>
    <t>Пропозиція постачальника, опис</t>
  </si>
  <si>
    <t>Пропозиція постачальника, зображення</t>
  </si>
  <si>
    <t>Вартість, од., грн, без ПДВ</t>
  </si>
  <si>
    <t>Загальна вартість, грн, без ПДВ</t>
  </si>
  <si>
    <r>
      <rPr>
        <b/>
        <sz val="11"/>
        <color theme="1"/>
        <rFont val="Calibri"/>
        <family val="2"/>
        <scheme val="minor"/>
      </rPr>
      <t>МФП.</t>
    </r>
    <r>
      <rPr>
        <sz val="11"/>
        <color theme="1"/>
        <rFont val="Calibri"/>
        <family val="2"/>
        <scheme val="minor"/>
      </rPr>
      <t xml:space="preserve"> Лазерний МФУ ч/б з автоматичним податчиком документів.
Формат паперу: А4, щілність 60-120 г/м2.
Максимальна роззподільча здатність друку - 1200*1200 dpi;
Максимальна роздільна здатність сканування - 600*600 dpi;
Швидкість друку - мін. 35 ст/хв;
Швидкість копіювання - мін. 35 ст/хв однобічне, мін. 30 стр/хв двобічне;
Швидкість сканування - монохромне мін. 35 ст/хв однобічне, кольорове - мін. 13 ст/хв.
Інтерфейс: USB 2.0, Wi-Fi, Ethernet.</t>
    </r>
  </si>
  <si>
    <r>
      <t xml:space="preserve">Ноутбук. 
</t>
    </r>
    <r>
      <rPr>
        <sz val="11"/>
        <color theme="1"/>
        <rFont val="Calibri"/>
        <family val="2"/>
        <scheme val="minor"/>
      </rPr>
      <t>Екран 15.6", 1920*1080, IPS. ЦПУ: фізичних ядер мін. 4, потоків 8. Базова частота  1ГГц, максимальна - 3.6 ГГц+.
Вбудований графічний прискорювач.
ОЗУ: мін. 8 Гб GDDR4, 2400МГц+.
ПЗУ: мін. SSD 512 Гб.
Аккумулятор: мін. 40 Вт/г.
Інтерфейси: 1*USB-C 3.1, 2*USB 3.0, 1*HDMI 2.0, 1*Ethernet, 1*audio in/out, 1*micro SD.
Вбудована веб-камера 720р+. З попредньо встановленою ОС Windows 10 Pro 64 bit, або аналогичною ОС, що підтримує українську та російську мову та легально придатна для професійного застосування.</t>
    </r>
  </si>
  <si>
    <r>
      <t xml:space="preserve">Стерео акустика 2.1. </t>
    </r>
    <r>
      <rPr>
        <sz val="11"/>
        <color theme="1"/>
        <rFont val="Calibri"/>
        <family val="2"/>
        <scheme val="minor"/>
      </rPr>
      <t>Потужність колонок - мін. 30 Вт (2*15, двополосні), поужність сабвуфера мін. 40 Вт. Вбудований підсилювач.
Інтерфейси: 2*RCA, USB, SD-card. Дротове з'єднання. Живлення - 220В. Комплект з пультом дистанційного керування.</t>
    </r>
  </si>
  <si>
    <r>
      <rPr>
        <b/>
        <sz val="11"/>
        <color theme="1"/>
        <rFont val="Calibri"/>
        <family val="2"/>
        <scheme val="minor"/>
      </rPr>
      <t>Проектор.</t>
    </r>
    <r>
      <rPr>
        <sz val="11"/>
        <color theme="1"/>
        <rFont val="Calibri"/>
        <family val="2"/>
        <scheme val="minor"/>
      </rPr>
      <t xml:space="preserve"> Проекційна відстань 1 - 10м. Проекційна діагональ 0,65 - 7,60м. Тип матриці DLP, базова роздільна здатність мін. 1024*768 пікселів. Джерело світла - лампа розжарювання, мін. ресурс 6000 годин. Світловий потік мін. 4000 ANSI лм. Контрасність 20000:1. Інтефрфейси: 1*HDMI 2.0, 1*VGA, 2*USB 2.0, 1*RCA.</t>
    </r>
    <r>
      <rPr>
        <b/>
        <sz val="11"/>
        <color theme="1"/>
        <rFont val="Calibri"/>
        <family val="2"/>
        <scheme val="minor"/>
      </rPr>
      <t xml:space="preserve"> Комплект постачання з настінним екраном для проектору. </t>
    </r>
    <r>
      <rPr>
        <sz val="11"/>
        <color theme="1"/>
        <rFont val="Calibri"/>
        <family val="2"/>
        <scheme val="minor"/>
      </rPr>
      <t>Рулонного типу з цепковим механізмом керування. Формат зображення (співвідношення сторін) має відповідати такому у запропонованого проектора. Матеріал матова біла ПВХ плівка. Мін. Корисний розмір 160*120см (Ш*В). Тип проекції прямий.</t>
    </r>
  </si>
  <si>
    <r>
      <t xml:space="preserve">Набір настільних ігор. </t>
    </r>
    <r>
      <rPr>
        <sz val="11"/>
        <color theme="1"/>
        <rFont val="Calibri"/>
        <family val="2"/>
        <scheme val="minor"/>
      </rPr>
      <t>Набір з 5 разних настільних ігор. Категорії ігр: логічні, фентезі, аркади, соціальні. Вікова категорія: 8-16 років.
Мова: українська та російська.</t>
    </r>
  </si>
  <si>
    <r>
      <t xml:space="preserve">Стіл для тенісу. </t>
    </r>
    <r>
      <rPr>
        <sz val="11"/>
        <color theme="1"/>
        <rFont val="Calibri"/>
        <family val="2"/>
        <scheme val="minor"/>
      </rPr>
      <t>Складний металевий каркас з колесами для пересування. Стільниця - ДСП 16мм з антибліковим покриттям. Стіл для використання у приміщенні. Розмір: 274*152,5*76см (Д*Ш*В). Комплект постачання: сітка, 4 ракети, набір м'ячів мін. 5 шт.</t>
    </r>
  </si>
  <si>
    <r>
      <t xml:space="preserve">Офісний кулер для води. </t>
    </r>
    <r>
      <rPr>
        <sz val="11"/>
        <color theme="1"/>
        <rFont val="Calibri"/>
        <family val="2"/>
        <scheme val="minor"/>
      </rPr>
      <t>Тип розміщення: настільний. Тип загрузки бутиля: вертикальний. Диапазон температур 10-95С. Потужність нагріву. Мін 420Вт. Потужність охолодження мін. 75 Вт. Вбудований бак для горячої води мін 0.75л. З контейнером для крапель води.</t>
    </r>
  </si>
  <si>
    <r>
      <t xml:space="preserve">Мотокоса. </t>
    </r>
    <r>
      <rPr>
        <sz val="11"/>
        <color theme="1"/>
        <rFont val="Calibri"/>
        <family val="2"/>
        <scheme val="minor"/>
      </rPr>
      <t>Тип - бензинова, мін 4.0 кВт потужності. Двигун 2 тактний, об'єм мін. 50 см3, макс 9500 об/хв. Ємність баку мін 1.2 л. Ріжуча система - волосінь та ніж,мін 400 та 255мм відповідно (Ш). Тип штанги - пряма, нерозбірна з велосипедними рукоятками. З плечовим ременем.</t>
    </r>
  </si>
  <si>
    <t>Гарантіний термін:</t>
  </si>
  <si>
    <t>1 рік</t>
  </si>
  <si>
    <t>Необхідний строк виконання замовлення:</t>
  </si>
  <si>
    <t>30 календарних днів</t>
  </si>
  <si>
    <t>РАЗОМ, без ПДВ</t>
  </si>
  <si>
    <t xml:space="preserve">Адреса доставки: </t>
  </si>
  <si>
    <t>Нижня Вільхова, вул. Різдвяна, 52</t>
  </si>
  <si>
    <t>ПДВ</t>
  </si>
  <si>
    <t>Вартість доставки, грн. без ПДВ:</t>
  </si>
  <si>
    <t>РАЗОМ, з ПДВ</t>
  </si>
  <si>
    <t>Дотримання строку виконання щамовлення (так/ні):</t>
  </si>
  <si>
    <t>Якщо "ні" - пропонований термін виконання замовлення у календарних днях</t>
  </si>
  <si>
    <t>РАЗОМ, без ПДВ, DAP:</t>
  </si>
  <si>
    <t>РАЗОМ, з ПДВ, DAP:</t>
  </si>
  <si>
    <t>Назва постачальника:</t>
  </si>
  <si>
    <t>П.І.Б., посада представника:</t>
  </si>
  <si>
    <t>Дата:</t>
  </si>
  <si>
    <t>Підпис, печатка:</t>
  </si>
  <si>
    <t>ЛОТ №2 "обладнання для соціального хабу в с. Нижня Вільхова: меблі"</t>
  </si>
  <si>
    <r>
      <t xml:space="preserve">Стілець офісний. </t>
    </r>
    <r>
      <rPr>
        <sz val="11"/>
        <color theme="1"/>
        <rFont val="Calibri"/>
        <family val="2"/>
        <scheme val="minor"/>
      </rPr>
      <t>Металевий каркас. Сидіння оббиті поролоном мін 35мм товщ. Тканинна оббивка сірого кольору. Навантаження макс 120 кг. Розміри: 860*530*560мм (В*Ш*Г).</t>
    </r>
  </si>
  <si>
    <r>
      <t xml:space="preserve">Крісло мішок. </t>
    </r>
    <r>
      <rPr>
        <sz val="11"/>
        <color theme="1"/>
        <rFont val="Calibri"/>
        <family val="2"/>
        <scheme val="minor"/>
      </rPr>
      <t>Розмір - мін. 130х90см (ВхШ), обшити тканиною з водовідталкуючим ефектом, типу "Оксфорд" або аналогів. Зйомний чехол для самостійної чистки. Колір за узгодженням.</t>
    </r>
  </si>
  <si>
    <r>
      <t xml:space="preserve">Інформаційна дошка. </t>
    </r>
    <r>
      <rPr>
        <sz val="11"/>
        <color theme="1"/>
        <rFont val="Calibri"/>
        <family val="2"/>
        <scheme val="minor"/>
      </rPr>
      <t>Тип - настінний для застосування в приміщенні. Основа виробу пластиковий композитний матеріал товщ. мін. 4мм. Ощдоблення оракалом, колір за узгодженням. Стенд розрахований на 10 кишень формату А4 зі скосами для зручної заміни наповнення. Матеріал кишень - акрил, товщ. мін.3 мм. Комплект постачання з монтажним приладдям.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Текстове наповнення "Інформація".</t>
    </r>
  </si>
  <si>
    <r>
      <t xml:space="preserve">Стіл, тип А. </t>
    </r>
    <r>
      <rPr>
        <sz val="11"/>
        <color theme="1"/>
        <rFont val="Calibri"/>
        <family val="2"/>
        <scheme val="minor"/>
      </rPr>
      <t>Матеріал виробу - ДСП 18мм, кольор за погодженням. Кромкування -  ПВХ товщ. мін. 1мм. Розмір: мін. 1350*750*720мм (Ш*В*Г). Ніжки з регулюванням по висоті.</t>
    </r>
  </si>
  <si>
    <r>
      <t xml:space="preserve">Стіл, тип Б. </t>
    </r>
    <r>
      <rPr>
        <sz val="11"/>
        <color theme="1"/>
        <rFont val="Calibri"/>
        <family val="2"/>
        <scheme val="minor"/>
      </rPr>
      <t xml:space="preserve">Матеріал виробу - ламіноване ДСП 16мм з кромкуванням мін. 0.8мм. Розмір: 100*60*74см (Ш*Г*В). </t>
    </r>
    <r>
      <rPr>
        <b/>
        <sz val="11"/>
        <color theme="1"/>
        <rFont val="Calibri"/>
        <family val="2"/>
        <scheme val="minor"/>
      </rPr>
      <t>Кольор за погодженням.</t>
    </r>
  </si>
  <si>
    <r>
      <t xml:space="preserve">Шафа для одягу. </t>
    </r>
    <r>
      <rPr>
        <sz val="11"/>
        <color theme="1"/>
        <rFont val="Calibri"/>
        <family val="2"/>
        <scheme val="minor"/>
      </rPr>
      <t>Матеріал виробу - ДСП 16мм, кромкування мін. 0.8мм. Розміри 1900*800*600мм (В*Ш*Г). З поличкою для взуття знизу, висота мін 350мм. З поперековою трубою для вішалок. Кольор за погодженням.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</si>
</sst>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4</xdr:row>
      <xdr:rowOff>47625</xdr:rowOff>
    </xdr:from>
    <xdr:to>
      <xdr:col>3</xdr:col>
      <xdr:colOff>2661097</xdr:colOff>
      <xdr:row>4</xdr:row>
      <xdr:rowOff>1971674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3E300B-E899-46AF-AD58-002F72BBF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6516350"/>
          <a:ext cx="2327722" cy="1924049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7</xdr:row>
      <xdr:rowOff>47625</xdr:rowOff>
    </xdr:from>
    <xdr:to>
      <xdr:col>3</xdr:col>
      <xdr:colOff>2524125</xdr:colOff>
      <xdr:row>7</xdr:row>
      <xdr:rowOff>2211242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DB47FDC-1941-4ACF-8261-FC5A0FB1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3288625"/>
          <a:ext cx="2162175" cy="216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581023</xdr:colOff>
      <xdr:row>2</xdr:row>
      <xdr:rowOff>49358</xdr:rowOff>
    </xdr:from>
    <xdr:to>
      <xdr:col>3</xdr:col>
      <xdr:colOff>2319866</xdr:colOff>
      <xdr:row>2</xdr:row>
      <xdr:rowOff>1786254</xdr:rowOff>
    </xdr:to>
    <xdr:pic>
      <xdr:nvPicPr>
        <xdr:cNvPr id="7" name="Picture 6" descr="Стул ISO ткань">
          <a:extLst>
            <a:ext uri="{FF2B5EF4-FFF2-40B4-BE49-F238E27FC236}">
              <a16:creationId xmlns:a16="http://schemas.microsoft.com/office/drawing/2014/main" id="{5320E601-3071-4D6A-82A8-1710AA90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5690" y="599691"/>
          <a:ext cx="1738843" cy="1736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620186</xdr:colOff>
      <xdr:row>4</xdr:row>
      <xdr:rowOff>154283</xdr:rowOff>
    </xdr:from>
    <xdr:to>
      <xdr:col>3</xdr:col>
      <xdr:colOff>2379134</xdr:colOff>
      <xdr:row>4</xdr:row>
      <xdr:rowOff>2054222</xdr:rowOff>
    </xdr:to>
    <xdr:pic>
      <xdr:nvPicPr>
        <xdr:cNvPr id="8" name="Picture 7" descr="Информационный стенд настенный Attache Информация A4 пластиковый синий (10  отделений) арт. 197244 - купить в Москве оптом и в розницу в  интернет-магазине Deloks">
          <a:extLst>
            <a:ext uri="{FF2B5EF4-FFF2-40B4-BE49-F238E27FC236}">
              <a16:creationId xmlns:a16="http://schemas.microsoft.com/office/drawing/2014/main" id="{E4211A8A-564F-4BF5-BED6-125C929CC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3" y="3473216"/>
          <a:ext cx="1758948" cy="1899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336551</xdr:colOff>
      <xdr:row>5</xdr:row>
      <xdr:rowOff>59265</xdr:rowOff>
    </xdr:from>
    <xdr:to>
      <xdr:col>3</xdr:col>
      <xdr:colOff>2677772</xdr:colOff>
      <xdr:row>5</xdr:row>
      <xdr:rowOff>1857092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25CC5E-5703-4A5C-9474-FB16C0DD3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1218" y="5545665"/>
          <a:ext cx="2341221" cy="1797827"/>
        </a:xfrm>
        <a:prstGeom prst="rect">
          <a:avLst/>
        </a:prstGeom>
      </xdr:spPr>
    </xdr:pic>
    <xdr:clientData/>
  </xdr:twoCellAnchor>
  <xdr:twoCellAnchor editAs="oneCell">
    <xdr:from>
      <xdr:col>3</xdr:col>
      <xdr:colOff>123841</xdr:colOff>
      <xdr:row>6</xdr:row>
      <xdr:rowOff>40217</xdr:rowOff>
    </xdr:from>
    <xdr:to>
      <xdr:col>3</xdr:col>
      <xdr:colOff>2683932</xdr:colOff>
      <xdr:row>6</xdr:row>
      <xdr:rowOff>1845733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A41FAD8-FCA9-4C17-B85C-041CB7FE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8508" y="7473950"/>
          <a:ext cx="2560091" cy="1805516"/>
        </a:xfrm>
        <a:prstGeom prst="rect">
          <a:avLst/>
        </a:prstGeom>
      </xdr:spPr>
    </xdr:pic>
    <xdr:clientData/>
  </xdr:twoCellAnchor>
  <xdr:twoCellAnchor editAs="oneCell">
    <xdr:from>
      <xdr:col>3</xdr:col>
      <xdr:colOff>839258</xdr:colOff>
      <xdr:row>7</xdr:row>
      <xdr:rowOff>16933</xdr:rowOff>
    </xdr:from>
    <xdr:to>
      <xdr:col>3</xdr:col>
      <xdr:colOff>1975800</xdr:colOff>
      <xdr:row>7</xdr:row>
      <xdr:rowOff>1790449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C5456B1-4826-4D45-AA9B-2636171EE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33925" y="9330266"/>
          <a:ext cx="1136542" cy="1773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abSelected="1" topLeftCell="A10" zoomScale="80" zoomScaleNormal="80" workbookViewId="0">
      <selection activeCell="E15" sqref="E15"/>
    </sheetView>
  </sheetViews>
  <sheetFormatPr defaultRowHeight="14.45"/>
  <cols>
    <col min="1" max="1" width="4.42578125" customWidth="1"/>
    <col min="2" max="2" width="43.42578125" customWidth="1"/>
    <col min="4" max="4" width="42.5703125" customWidth="1"/>
    <col min="5" max="5" width="44.5703125" customWidth="1"/>
    <col min="6" max="6" width="43.140625" customWidth="1"/>
    <col min="7" max="7" width="17.28515625" customWidth="1"/>
    <col min="8" max="8" width="17" customWidth="1"/>
  </cols>
  <sheetData>
    <row r="1" spans="1:11">
      <c r="A1" s="26" t="s">
        <v>0</v>
      </c>
      <c r="B1" s="27"/>
      <c r="C1" s="27"/>
      <c r="D1" s="27"/>
      <c r="E1" s="27"/>
      <c r="F1" s="27"/>
      <c r="G1" s="27"/>
      <c r="H1" s="28"/>
    </row>
    <row r="2" spans="1:11" ht="28.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K2" s="2"/>
    </row>
    <row r="3" spans="1:11" ht="201" customHeight="1">
      <c r="A3" s="4">
        <v>1</v>
      </c>
      <c r="B3" s="23" t="s">
        <v>9</v>
      </c>
      <c r="C3" s="4">
        <v>1</v>
      </c>
      <c r="E3" s="5"/>
      <c r="F3" s="5"/>
      <c r="G3" s="6">
        <v>0</v>
      </c>
      <c r="H3" s="7">
        <f t="shared" ref="H3" si="0">C3*G3</f>
        <v>0</v>
      </c>
    </row>
    <row r="4" spans="1:11" ht="223.15" customHeight="1">
      <c r="A4" s="4">
        <v>2</v>
      </c>
      <c r="B4" s="19" t="s">
        <v>10</v>
      </c>
      <c r="C4" s="4">
        <v>2</v>
      </c>
      <c r="D4" s="20"/>
      <c r="E4" s="5"/>
      <c r="F4" s="5"/>
      <c r="G4" s="6">
        <v>0</v>
      </c>
      <c r="H4" s="7">
        <f t="shared" ref="H4:H9" si="1">C4*G4</f>
        <v>0</v>
      </c>
    </row>
    <row r="5" spans="1:11" ht="162.6" customHeight="1">
      <c r="A5" s="4">
        <v>3</v>
      </c>
      <c r="B5" s="8" t="s">
        <v>11</v>
      </c>
      <c r="C5" s="4">
        <v>1</v>
      </c>
      <c r="E5" s="5"/>
      <c r="F5" s="5"/>
      <c r="G5" s="6">
        <v>0</v>
      </c>
      <c r="H5" s="7">
        <f t="shared" si="1"/>
        <v>0</v>
      </c>
    </row>
    <row r="6" spans="1:11" ht="222" customHeight="1">
      <c r="A6" s="4">
        <v>4</v>
      </c>
      <c r="B6" s="24" t="s">
        <v>12</v>
      </c>
      <c r="C6" s="4">
        <v>1</v>
      </c>
      <c r="D6" s="20"/>
      <c r="E6" s="5"/>
      <c r="F6" s="5"/>
      <c r="G6" s="6">
        <v>0</v>
      </c>
      <c r="H6" s="7">
        <f t="shared" si="1"/>
        <v>0</v>
      </c>
    </row>
    <row r="7" spans="1:11" ht="148.9" customHeight="1">
      <c r="A7" s="4">
        <v>5</v>
      </c>
      <c r="B7" s="19" t="s">
        <v>13</v>
      </c>
      <c r="C7" s="4">
        <v>1</v>
      </c>
      <c r="D7" s="22"/>
      <c r="E7" s="5"/>
      <c r="F7" s="5"/>
      <c r="G7" s="6">
        <v>0</v>
      </c>
      <c r="H7" s="7">
        <f t="shared" si="1"/>
        <v>0</v>
      </c>
    </row>
    <row r="8" spans="1:11" ht="180" customHeight="1">
      <c r="A8" s="4">
        <v>6</v>
      </c>
      <c r="B8" s="19" t="s">
        <v>14</v>
      </c>
      <c r="C8" s="4">
        <v>1</v>
      </c>
      <c r="E8" s="5"/>
      <c r="G8" s="6">
        <v>0</v>
      </c>
      <c r="H8" s="7">
        <f t="shared" si="1"/>
        <v>0</v>
      </c>
    </row>
    <row r="9" spans="1:11" ht="101.45" customHeight="1">
      <c r="A9" s="4">
        <v>7</v>
      </c>
      <c r="B9" s="19" t="s">
        <v>15</v>
      </c>
      <c r="C9" s="4">
        <v>1</v>
      </c>
      <c r="D9" s="22"/>
      <c r="E9" s="5"/>
      <c r="F9" s="5"/>
      <c r="G9" s="6">
        <v>0</v>
      </c>
      <c r="H9" s="7">
        <f t="shared" si="1"/>
        <v>0</v>
      </c>
    </row>
    <row r="10" spans="1:11" ht="180" customHeight="1">
      <c r="A10" s="4">
        <v>8</v>
      </c>
      <c r="B10" s="8" t="s">
        <v>16</v>
      </c>
      <c r="C10" s="4">
        <v>1</v>
      </c>
      <c r="D10" s="25"/>
      <c r="E10" s="5"/>
      <c r="F10" s="5"/>
      <c r="G10" s="6">
        <v>0</v>
      </c>
      <c r="H10" s="7">
        <f t="shared" ref="H10" si="2">C10*G10</f>
        <v>0</v>
      </c>
    </row>
    <row r="12" spans="1:11">
      <c r="D12" s="11" t="s">
        <v>17</v>
      </c>
      <c r="E12" s="18" t="s">
        <v>18</v>
      </c>
      <c r="F12" s="1"/>
      <c r="G12" s="17"/>
      <c r="H12" s="3"/>
    </row>
    <row r="13" spans="1:11">
      <c r="D13" s="11" t="s">
        <v>19</v>
      </c>
      <c r="E13" s="18" t="s">
        <v>20</v>
      </c>
      <c r="F13" s="1"/>
      <c r="G13" s="17"/>
      <c r="H13" s="3"/>
    </row>
    <row r="14" spans="1:11">
      <c r="D14" s="1"/>
      <c r="E14" s="1"/>
      <c r="F14" s="1"/>
      <c r="G14" s="16" t="s">
        <v>21</v>
      </c>
      <c r="H14" s="3">
        <f>SUM(H3:H10)</f>
        <v>0</v>
      </c>
    </row>
    <row r="15" spans="1:11">
      <c r="D15" s="11" t="s">
        <v>22</v>
      </c>
      <c r="E15" s="13" t="s">
        <v>23</v>
      </c>
      <c r="F15" s="1"/>
      <c r="G15" s="10" t="s">
        <v>24</v>
      </c>
      <c r="H15" s="3">
        <f>H14*0.2</f>
        <v>0</v>
      </c>
    </row>
    <row r="16" spans="1:11">
      <c r="D16" s="11" t="s">
        <v>25</v>
      </c>
      <c r="E16" s="15">
        <v>0</v>
      </c>
      <c r="F16" s="1"/>
      <c r="G16" s="10" t="s">
        <v>26</v>
      </c>
      <c r="H16" s="3">
        <f>H14+H15</f>
        <v>0</v>
      </c>
    </row>
    <row r="17" spans="4:8">
      <c r="D17" s="11" t="s">
        <v>27</v>
      </c>
      <c r="E17" s="14"/>
      <c r="F17" s="1"/>
      <c r="G17" s="2"/>
      <c r="H17" s="1"/>
    </row>
    <row r="18" spans="4:8" ht="28.9">
      <c r="D18" s="21" t="s">
        <v>28</v>
      </c>
      <c r="E18" s="14"/>
      <c r="F18" s="1"/>
      <c r="G18" s="10" t="s">
        <v>29</v>
      </c>
      <c r="H18" s="3">
        <f>H14+E16</f>
        <v>0</v>
      </c>
    </row>
    <row r="19" spans="4:8" ht="28.9">
      <c r="D19" s="1"/>
      <c r="E19" s="1"/>
      <c r="F19" s="1"/>
      <c r="G19" s="10" t="s">
        <v>30</v>
      </c>
      <c r="H19" s="3">
        <f>H18*1.2</f>
        <v>0</v>
      </c>
    </row>
    <row r="20" spans="4:8">
      <c r="D20" s="11" t="s">
        <v>31</v>
      </c>
      <c r="E20" s="12"/>
      <c r="F20" s="1"/>
      <c r="G20" s="2"/>
      <c r="H20" s="1"/>
    </row>
    <row r="21" spans="4:8">
      <c r="D21" s="1"/>
      <c r="E21" s="1"/>
      <c r="F21" s="1"/>
      <c r="G21" s="2"/>
      <c r="H21" s="1"/>
    </row>
    <row r="22" spans="4:8">
      <c r="D22" s="11" t="s">
        <v>32</v>
      </c>
      <c r="E22" s="12"/>
      <c r="F22" s="1"/>
      <c r="G22" s="2"/>
      <c r="H22" s="1"/>
    </row>
    <row r="23" spans="4:8">
      <c r="D23" s="1"/>
      <c r="E23" s="1"/>
      <c r="F23" s="1"/>
      <c r="G23" s="2"/>
      <c r="H23" s="1"/>
    </row>
    <row r="24" spans="4:8">
      <c r="D24" s="11" t="s">
        <v>33</v>
      </c>
      <c r="E24" s="12"/>
      <c r="F24" s="1"/>
      <c r="G24" s="2"/>
      <c r="H24" s="1"/>
    </row>
    <row r="25" spans="4:8">
      <c r="D25" s="1"/>
      <c r="E25" s="1"/>
      <c r="F25" s="1"/>
      <c r="G25" s="2"/>
      <c r="H25" s="1"/>
    </row>
    <row r="26" spans="4:8">
      <c r="D26" s="11" t="s">
        <v>34</v>
      </c>
      <c r="E26" s="12"/>
      <c r="F26" s="1"/>
      <c r="G26" s="2"/>
      <c r="H26" s="1"/>
    </row>
  </sheetData>
  <mergeCells count="1">
    <mergeCell ref="A1:H1"/>
  </mergeCells>
  <pageMargins left="0.7" right="0.7" top="0.75" bottom="0.75" header="0.3" footer="0.3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14A5-586C-4634-92A2-5406E771C6A2}">
  <dimension ref="A1:H24"/>
  <sheetViews>
    <sheetView zoomScale="90" zoomScaleNormal="90" workbookViewId="0">
      <selection activeCell="C28" sqref="C28"/>
    </sheetView>
  </sheetViews>
  <sheetFormatPr defaultRowHeight="14.45"/>
  <cols>
    <col min="1" max="1" width="4.42578125" customWidth="1"/>
    <col min="2" max="2" width="43.42578125" customWidth="1"/>
    <col min="4" max="4" width="42.5703125" customWidth="1"/>
    <col min="5" max="5" width="44.5703125" customWidth="1"/>
    <col min="6" max="6" width="43.140625" customWidth="1"/>
    <col min="7" max="7" width="17.28515625" customWidth="1"/>
    <col min="8" max="8" width="17" customWidth="1"/>
  </cols>
  <sheetData>
    <row r="1" spans="1:8">
      <c r="A1" s="26" t="s">
        <v>35</v>
      </c>
      <c r="B1" s="27"/>
      <c r="C1" s="27"/>
      <c r="D1" s="27"/>
      <c r="E1" s="27"/>
      <c r="F1" s="27"/>
      <c r="G1" s="27"/>
      <c r="H1" s="28"/>
    </row>
    <row r="2" spans="1:8" ht="28.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145.9" customHeight="1">
      <c r="A3" s="4">
        <v>1</v>
      </c>
      <c r="B3" s="8" t="s">
        <v>36</v>
      </c>
      <c r="C3" s="4">
        <v>20</v>
      </c>
      <c r="E3" s="5"/>
      <c r="F3" s="5"/>
      <c r="G3" s="6">
        <v>0</v>
      </c>
      <c r="H3" s="7">
        <f t="shared" ref="H3:H8" si="0">C3*G3</f>
        <v>0</v>
      </c>
    </row>
    <row r="4" spans="1:8" ht="72">
      <c r="A4" s="4">
        <v>2</v>
      </c>
      <c r="B4" s="8" t="s">
        <v>37</v>
      </c>
      <c r="C4" s="4">
        <v>5</v>
      </c>
      <c r="D4" s="22"/>
      <c r="E4" s="5"/>
      <c r="F4" s="5"/>
      <c r="G4" s="6">
        <v>0</v>
      </c>
      <c r="H4" s="7">
        <f t="shared" si="0"/>
        <v>0</v>
      </c>
    </row>
    <row r="5" spans="1:8" ht="170.45" customHeight="1">
      <c r="A5" s="4">
        <v>3</v>
      </c>
      <c r="B5" s="19" t="s">
        <v>38</v>
      </c>
      <c r="C5" s="9">
        <v>2</v>
      </c>
      <c r="E5" s="5"/>
      <c r="F5" s="5"/>
      <c r="G5" s="6">
        <v>0</v>
      </c>
      <c r="H5" s="7">
        <f t="shared" si="0"/>
        <v>0</v>
      </c>
    </row>
    <row r="6" spans="1:8" ht="153" customHeight="1">
      <c r="A6" s="4">
        <v>4</v>
      </c>
      <c r="B6" s="19" t="s">
        <v>39</v>
      </c>
      <c r="C6" s="4">
        <v>2</v>
      </c>
      <c r="D6" s="22"/>
      <c r="E6" s="5"/>
      <c r="F6" s="5"/>
      <c r="G6" s="6">
        <v>0</v>
      </c>
      <c r="H6" s="7">
        <f t="shared" si="0"/>
        <v>0</v>
      </c>
    </row>
    <row r="7" spans="1:8" ht="148.15" customHeight="1">
      <c r="A7" s="4">
        <v>5</v>
      </c>
      <c r="B7" s="19" t="s">
        <v>40</v>
      </c>
      <c r="C7" s="4">
        <v>4</v>
      </c>
      <c r="D7" s="22"/>
      <c r="E7" s="5"/>
      <c r="F7" s="5"/>
      <c r="G7" s="6">
        <v>0</v>
      </c>
      <c r="H7" s="7">
        <f t="shared" si="0"/>
        <v>0</v>
      </c>
    </row>
    <row r="8" spans="1:8" ht="146.44999999999999" customHeight="1">
      <c r="A8" s="4">
        <v>6</v>
      </c>
      <c r="B8" s="8" t="s">
        <v>41</v>
      </c>
      <c r="C8" s="4">
        <v>2</v>
      </c>
      <c r="D8" s="22"/>
      <c r="E8" s="5"/>
      <c r="F8" s="5"/>
      <c r="G8" s="6">
        <v>0</v>
      </c>
      <c r="H8" s="7">
        <f t="shared" si="0"/>
        <v>0</v>
      </c>
    </row>
    <row r="10" spans="1:8">
      <c r="D10" s="11" t="s">
        <v>17</v>
      </c>
      <c r="E10" s="18" t="s">
        <v>18</v>
      </c>
      <c r="F10" s="1"/>
      <c r="G10" s="17"/>
      <c r="H10" s="3"/>
    </row>
    <row r="11" spans="1:8">
      <c r="D11" s="11" t="s">
        <v>19</v>
      </c>
      <c r="E11" s="18" t="s">
        <v>20</v>
      </c>
      <c r="F11" s="1"/>
      <c r="G11" s="17"/>
      <c r="H11" s="3"/>
    </row>
    <row r="12" spans="1:8">
      <c r="D12" s="1"/>
      <c r="E12" s="1"/>
      <c r="F12" s="1"/>
      <c r="G12" s="16" t="s">
        <v>21</v>
      </c>
      <c r="H12" s="3">
        <f>SUM(H1:H8)</f>
        <v>0</v>
      </c>
    </row>
    <row r="13" spans="1:8">
      <c r="D13" s="11" t="s">
        <v>22</v>
      </c>
      <c r="E13" s="13" t="s">
        <v>23</v>
      </c>
      <c r="F13" s="1"/>
      <c r="G13" s="10" t="s">
        <v>24</v>
      </c>
      <c r="H13" s="3">
        <f>H12*0.2</f>
        <v>0</v>
      </c>
    </row>
    <row r="14" spans="1:8">
      <c r="D14" s="11" t="s">
        <v>25</v>
      </c>
      <c r="E14" s="15">
        <v>0</v>
      </c>
      <c r="F14" s="1"/>
      <c r="G14" s="10" t="s">
        <v>26</v>
      </c>
      <c r="H14" s="3">
        <f>H12+H13</f>
        <v>0</v>
      </c>
    </row>
    <row r="15" spans="1:8">
      <c r="D15" s="11" t="s">
        <v>27</v>
      </c>
      <c r="E15" s="14"/>
      <c r="F15" s="1"/>
      <c r="G15" s="2"/>
      <c r="H15" s="1"/>
    </row>
    <row r="16" spans="1:8" ht="28.9">
      <c r="D16" s="21" t="s">
        <v>28</v>
      </c>
      <c r="E16" s="14"/>
      <c r="F16" s="1"/>
      <c r="G16" s="10" t="s">
        <v>29</v>
      </c>
      <c r="H16" s="3">
        <f>H12+E14</f>
        <v>0</v>
      </c>
    </row>
    <row r="17" spans="4:8" ht="28.9">
      <c r="D17" s="1"/>
      <c r="E17" s="1"/>
      <c r="F17" s="1"/>
      <c r="G17" s="10" t="s">
        <v>30</v>
      </c>
      <c r="H17" s="3">
        <f>H16*1.2</f>
        <v>0</v>
      </c>
    </row>
    <row r="18" spans="4:8">
      <c r="D18" s="11" t="s">
        <v>31</v>
      </c>
      <c r="E18" s="12"/>
      <c r="F18" s="1"/>
      <c r="G18" s="2"/>
      <c r="H18" s="1"/>
    </row>
    <row r="19" spans="4:8">
      <c r="D19" s="1"/>
      <c r="E19" s="1"/>
      <c r="F19" s="1"/>
      <c r="G19" s="2"/>
      <c r="H19" s="1"/>
    </row>
    <row r="20" spans="4:8">
      <c r="D20" s="11" t="s">
        <v>32</v>
      </c>
      <c r="E20" s="12"/>
      <c r="F20" s="1"/>
      <c r="G20" s="2"/>
      <c r="H20" s="1"/>
    </row>
    <row r="21" spans="4:8">
      <c r="D21" s="1"/>
      <c r="E21" s="1"/>
      <c r="F21" s="1"/>
      <c r="G21" s="2"/>
      <c r="H21" s="1"/>
    </row>
    <row r="22" spans="4:8">
      <c r="D22" s="11" t="s">
        <v>33</v>
      </c>
      <c r="E22" s="12"/>
      <c r="F22" s="1"/>
      <c r="G22" s="2"/>
      <c r="H22" s="1"/>
    </row>
    <row r="23" spans="4:8">
      <c r="D23" s="1"/>
      <c r="E23" s="1"/>
      <c r="F23" s="1"/>
      <c r="G23" s="2"/>
      <c r="H23" s="1"/>
    </row>
    <row r="24" spans="4:8">
      <c r="D24" s="11" t="s">
        <v>34</v>
      </c>
      <c r="E24" s="12"/>
      <c r="F24" s="1"/>
      <c r="G24" s="2"/>
      <c r="H24" s="1"/>
    </row>
  </sheetData>
  <mergeCells count="1">
    <mergeCell ref="A1:H1"/>
  </mergeCells>
  <pageMargins left="0.7" right="0.7" top="0.75" bottom="0.75" header="0.3" footer="0.3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47C32-07C9-45B0-9D16-DCB772D54E68}"/>
</file>

<file path=customXml/itemProps2.xml><?xml version="1.0" encoding="utf-8"?>
<ds:datastoreItem xmlns:ds="http://schemas.openxmlformats.org/officeDocument/2006/customXml" ds:itemID="{2E19A10B-B297-48BE-9546-A5C844DF34FF}"/>
</file>

<file path=customXml/itemProps3.xml><?xml version="1.0" encoding="utf-8"?>
<ds:datastoreItem xmlns:ds="http://schemas.openxmlformats.org/officeDocument/2006/customXml" ds:itemID="{2F1AC2DB-28B0-4F0C-8345-D3762A4B4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UNHCR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Kusheliev</dc:creator>
  <cp:keywords/>
  <dc:description/>
  <cp:lastModifiedBy>Maryna Vesnina</cp:lastModifiedBy>
  <cp:revision/>
  <dcterms:created xsi:type="dcterms:W3CDTF">2019-04-19T13:43:39Z</dcterms:created>
  <dcterms:modified xsi:type="dcterms:W3CDTF">2021-08-13T14:24:11Z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