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horvath_unhcr_org/Documents/Desktop/UK submisisons/New tenders for 2023/RFP 11/ENG/"/>
    </mc:Choice>
  </mc:AlternateContent>
  <xr:revisionPtr revIDLastSave="136" documentId="13_ncr:1_{9AE2AB72-94EF-424F-9AC2-0216442E0C81}" xr6:coauthVersionLast="47" xr6:coauthVersionMax="47" xr10:uidLastSave="{FD0D8E84-39E7-4FD5-9173-3CD1740CE2F6}"/>
  <bookViews>
    <workbookView xWindow="-120" yWindow="-120" windowWidth="38640" windowHeight="21120" xr2:uid="{00000000-000D-0000-FFFF-FFFF00000000}"/>
  </bookViews>
  <sheets>
    <sheet name="Master BOQ Reshetilovka" sheetId="3" r:id="rId1"/>
  </sheets>
  <definedNames>
    <definedName name="_xlnm._FilterDatabase" localSheetId="0" hidden="1">'Master BOQ Reshetilovka'!$A$11:$G$1107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F12" i="3" s="1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3" i="3"/>
  <c r="G104" i="3"/>
  <c r="G106" i="3"/>
  <c r="G107" i="3"/>
  <c r="G108" i="3"/>
  <c r="G109" i="3"/>
  <c r="G110" i="3"/>
  <c r="G111" i="3"/>
  <c r="G112" i="3"/>
  <c r="G113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40" i="3"/>
  <c r="G441" i="3"/>
  <c r="G442" i="3"/>
  <c r="G443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8" i="3"/>
  <c r="G569" i="3"/>
  <c r="G570" i="3"/>
  <c r="G571" i="3"/>
  <c r="G572" i="3"/>
  <c r="G573" i="3"/>
  <c r="G575" i="3"/>
  <c r="G576" i="3"/>
  <c r="G577" i="3"/>
  <c r="G578" i="3"/>
  <c r="G579" i="3"/>
  <c r="G580" i="3"/>
  <c r="G581" i="3"/>
  <c r="G582" i="3"/>
  <c r="G583" i="3"/>
  <c r="G584" i="3"/>
  <c r="G586" i="3"/>
  <c r="G587" i="3"/>
  <c r="G588" i="3"/>
  <c r="G589" i="3"/>
  <c r="G590" i="3"/>
  <c r="G591" i="3"/>
  <c r="G592" i="3"/>
  <c r="G593" i="3"/>
  <c r="G594" i="3"/>
  <c r="G595" i="3"/>
  <c r="G596" i="3"/>
  <c r="G598" i="3"/>
  <c r="G600" i="3"/>
  <c r="G603" i="3"/>
  <c r="G604" i="3"/>
  <c r="G605" i="3"/>
  <c r="G606" i="3"/>
  <c r="G607" i="3"/>
  <c r="G608" i="3"/>
  <c r="G609" i="3"/>
  <c r="G610" i="3"/>
  <c r="G611" i="3"/>
  <c r="G612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9" i="3"/>
  <c r="G690" i="3"/>
  <c r="G691" i="3"/>
  <c r="G692" i="3"/>
  <c r="G693" i="3"/>
  <c r="G694" i="3"/>
  <c r="G695" i="3"/>
  <c r="G696" i="3"/>
  <c r="G697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51" i="3"/>
  <c r="G752" i="3"/>
  <c r="G753" i="3"/>
  <c r="G754" i="3"/>
  <c r="G755" i="3"/>
  <c r="G756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3" i="3"/>
  <c r="G804" i="3"/>
  <c r="G805" i="3"/>
  <c r="G806" i="3"/>
  <c r="G807" i="3"/>
  <c r="G808" i="3"/>
  <c r="G809" i="3"/>
  <c r="G810" i="3"/>
  <c r="G811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40" i="3"/>
  <c r="G841" i="3"/>
  <c r="G842" i="3"/>
  <c r="G843" i="3"/>
  <c r="G844" i="3"/>
  <c r="G845" i="3"/>
  <c r="G847" i="3"/>
  <c r="G848" i="3"/>
  <c r="G849" i="3"/>
  <c r="G850" i="3"/>
  <c r="G851" i="3"/>
  <c r="G852" i="3"/>
  <c r="G853" i="3"/>
  <c r="G854" i="3"/>
  <c r="G855" i="3"/>
  <c r="G856" i="3"/>
  <c r="G858" i="3"/>
  <c r="G859" i="3"/>
  <c r="G860" i="3"/>
  <c r="G861" i="3"/>
  <c r="G862" i="3"/>
  <c r="G863" i="3"/>
  <c r="G864" i="3"/>
  <c r="G865" i="3"/>
  <c r="G866" i="3"/>
  <c r="G867" i="3"/>
  <c r="G869" i="3"/>
  <c r="G870" i="3"/>
  <c r="G871" i="3"/>
  <c r="G872" i="3"/>
  <c r="G873" i="3"/>
  <c r="G874" i="3"/>
  <c r="G875" i="3"/>
  <c r="G876" i="3"/>
  <c r="G877" i="3"/>
  <c r="G878" i="3"/>
  <c r="G880" i="3"/>
  <c r="G881" i="3"/>
  <c r="G882" i="3"/>
  <c r="G883" i="3"/>
  <c r="G884" i="3"/>
  <c r="G885" i="3"/>
  <c r="G886" i="3"/>
  <c r="G887" i="3"/>
  <c r="G889" i="3"/>
  <c r="G890" i="3"/>
  <c r="G891" i="3"/>
  <c r="G892" i="3"/>
  <c r="G893" i="3"/>
  <c r="G894" i="3"/>
  <c r="G895" i="3"/>
  <c r="G897" i="3"/>
  <c r="G898" i="3"/>
  <c r="G899" i="3"/>
  <c r="G900" i="3"/>
  <c r="G901" i="3"/>
  <c r="G902" i="3"/>
  <c r="G903" i="3"/>
  <c r="G905" i="3"/>
  <c r="G906" i="3"/>
  <c r="G907" i="3"/>
  <c r="G908" i="3"/>
  <c r="G909" i="3"/>
  <c r="G910" i="3"/>
  <c r="G911" i="3"/>
  <c r="G912" i="3"/>
  <c r="G914" i="3"/>
  <c r="G915" i="3"/>
  <c r="G916" i="3"/>
  <c r="G917" i="3"/>
  <c r="G918" i="3"/>
  <c r="G919" i="3"/>
  <c r="G920" i="3"/>
  <c r="G921" i="3"/>
  <c r="G923" i="3"/>
  <c r="G924" i="3"/>
  <c r="G925" i="3"/>
  <c r="G926" i="3"/>
  <c r="G927" i="3"/>
  <c r="G928" i="3"/>
  <c r="G929" i="3"/>
  <c r="G930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8" i="3"/>
  <c r="G959" i="3"/>
  <c r="G960" i="3"/>
  <c r="G961" i="3"/>
  <c r="G962" i="3"/>
  <c r="G963" i="3"/>
  <c r="G964" i="3"/>
  <c r="G965" i="3"/>
  <c r="G966" i="3"/>
  <c r="G967" i="3"/>
  <c r="G969" i="3"/>
  <c r="G970" i="3"/>
  <c r="G971" i="3"/>
  <c r="G972" i="3"/>
  <c r="G973" i="3"/>
  <c r="G974" i="3"/>
  <c r="G975" i="3"/>
  <c r="G976" i="3"/>
  <c r="G977" i="3"/>
  <c r="G978" i="3"/>
  <c r="G980" i="3"/>
  <c r="G981" i="3"/>
  <c r="G982" i="3"/>
  <c r="G983" i="3"/>
  <c r="G984" i="3"/>
  <c r="G985" i="3"/>
  <c r="G986" i="3"/>
  <c r="G987" i="3"/>
  <c r="G988" i="3"/>
  <c r="G989" i="3"/>
  <c r="G990" i="3"/>
  <c r="G992" i="3"/>
  <c r="G993" i="3"/>
  <c r="G994" i="3"/>
  <c r="G995" i="3"/>
  <c r="G996" i="3"/>
  <c r="G997" i="3"/>
  <c r="G998" i="3"/>
  <c r="G999" i="3"/>
  <c r="G1000" i="3"/>
  <c r="G1001" i="3"/>
  <c r="G1002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9" i="3"/>
  <c r="G1070" i="3"/>
  <c r="G1073" i="3"/>
  <c r="G1074" i="3"/>
  <c r="G1075" i="3"/>
  <c r="G1076" i="3"/>
  <c r="G1077" i="3"/>
  <c r="G1079" i="3"/>
  <c r="G1080" i="3"/>
  <c r="G1081" i="3"/>
  <c r="G1082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F1078" i="3" l="1"/>
  <c r="F567" i="3"/>
  <c r="F260" i="3"/>
  <c r="F757" i="3"/>
  <c r="F688" i="3"/>
  <c r="F1050" i="3"/>
  <c r="F1033" i="3"/>
  <c r="F602" i="3"/>
  <c r="F718" i="3"/>
  <c r="F802" i="3"/>
  <c r="F750" i="3"/>
  <c r="F698" i="3"/>
  <c r="F105" i="3"/>
  <c r="F1083" i="3"/>
  <c r="F585" i="3"/>
  <c r="F613" i="3"/>
  <c r="F813" i="3"/>
  <c r="F318" i="3"/>
  <c r="F15" i="3"/>
  <c r="F438" i="3"/>
  <c r="F1003" i="3"/>
  <c r="F368" i="3"/>
  <c r="F1072" i="3"/>
  <c r="F537" i="3"/>
  <c r="F114" i="3"/>
  <c r="F749" i="3" l="1"/>
  <c r="F812" i="3"/>
  <c r="F14" i="3"/>
  <c r="F601" i="3"/>
  <c r="F1071" i="3"/>
  <c r="F1107" i="3" l="1"/>
</calcChain>
</file>

<file path=xl/sharedStrings.xml><?xml version="1.0" encoding="utf-8"?>
<sst xmlns="http://schemas.openxmlformats.org/spreadsheetml/2006/main" count="4330" uniqueCount="1951">
  <si>
    <t>№
п/п</t>
  </si>
  <si>
    <t>Position in the text. Description of the work. (All materials can be changed on similar)</t>
  </si>
  <si>
    <t>Позиція у тексті. Опис роботи. (Всі матеріали можуть бути замінені на аналогічні)</t>
  </si>
  <si>
    <t>Unit / одиниця вимірюв.</t>
  </si>
  <si>
    <t>Quantity / кількість</t>
  </si>
  <si>
    <t>1</t>
  </si>
  <si>
    <t>Mobilization</t>
  </si>
  <si>
    <t>Мобілізація</t>
  </si>
  <si>
    <t>1.1</t>
  </si>
  <si>
    <t>• movement of goods, machinery and equipment to the place of work;
• personal protective measures, including COVID-19 PPE
• Safety measures for goods and equipment on site in internal or external storage locations
• Temporary doors and separate walls, if required for the construction process
• insurance of the site and activities
• housing for workers
• Website protection
• cleaning of the site (swept up) after completion</t>
  </si>
  <si>
    <t>• переміщення товарів, машин та обладнання до місця проведення робіт;
• заходи індивідуального захисту, в т.ч. COVID-19 ЗІЗ
• Заходи безпеки товарів та обладнання на місці у внутрішніх або зовнішніх місцях зберігання
• тимчасові двері та роздільні стіни, якщо це потрібно для будівельного процесу
• страхування сайту та діяльності
• житло для робітників
• Захист сайту
• прибирання ділянки (підмітане) після завершення</t>
  </si>
  <si>
    <t>pcs/шт</t>
  </si>
  <si>
    <t>2</t>
  </si>
  <si>
    <t>General construction works</t>
  </si>
  <si>
    <t>Загальнобудівельні роботи</t>
  </si>
  <si>
    <t>2.1</t>
  </si>
  <si>
    <t>DISASSEMBLY WORKS</t>
  </si>
  <si>
    <t>Демонтажні роботи</t>
  </si>
  <si>
    <t>2.1.1</t>
  </si>
  <si>
    <t>(Dismantling) Installation of wardrobe and mezzanine shelves in place</t>
  </si>
  <si>
    <t>(Демонтаж) Установлення за місцем шафових і антресольних полиць</t>
  </si>
  <si>
    <t>m2/ м2</t>
  </si>
  <si>
    <t>2.1.2</t>
  </si>
  <si>
    <t>2.1.3</t>
  </si>
  <si>
    <t>2.1.4</t>
  </si>
  <si>
    <t xml:space="preserve">Removal of wallpaper simple and improved_x000D_
</t>
  </si>
  <si>
    <t xml:space="preserve">Знімання шпалер простих та поліпшених
</t>
  </si>
  <si>
    <t>2.1.5</t>
  </si>
  <si>
    <t>2.1.6</t>
  </si>
  <si>
    <t>2.1.7</t>
  </si>
  <si>
    <t>2.1.8</t>
  </si>
  <si>
    <t>Dismantling wooden plinths</t>
  </si>
  <si>
    <t>Розбирання дерев'яних плінтусів</t>
  </si>
  <si>
    <t>m/ м.п.</t>
  </si>
  <si>
    <t>2.1.9</t>
  </si>
  <si>
    <t>Dismantling cement plinths</t>
  </si>
  <si>
    <t>Розбирання цементних плінтусів</t>
  </si>
  <si>
    <t>2.1.10</t>
  </si>
  <si>
    <t>Dismantling floor coverings from_x000D_
ceramic tiles</t>
  </si>
  <si>
    <t>2.1.11</t>
  </si>
  <si>
    <t>2.1.12</t>
  </si>
  <si>
    <t>Dismantling of cement floor coverings</t>
  </si>
  <si>
    <t>Розбирання цементних покриттів підлог</t>
  </si>
  <si>
    <t>2.1.13</t>
  </si>
  <si>
    <t>2.1.14</t>
  </si>
  <si>
    <t>Очищення вручну внутрішніх поверхонь стель від вапняної фарби</t>
  </si>
  <si>
    <t>2.1.15</t>
  </si>
  <si>
    <t>Демонтаж світильників з лампами розжарювання</t>
  </si>
  <si>
    <t>2.1.16</t>
  </si>
  <si>
    <t>Dismantling of switches, sockets</t>
  </si>
  <si>
    <t>Демонтаж вимикачів, розеток</t>
  </si>
  <si>
    <t>2.1.17</t>
  </si>
  <si>
    <t>2.1.18</t>
  </si>
  <si>
    <t/>
  </si>
  <si>
    <t>================================</t>
  </si>
  <si>
    <t>2.1.19</t>
  </si>
  <si>
    <t xml:space="preserve">Manual garbage loading_x000D_
</t>
  </si>
  <si>
    <t xml:space="preserve">Навантаження сміття вручну
</t>
  </si>
  <si>
    <t>t/т</t>
  </si>
  <si>
    <t>2.1.20</t>
  </si>
  <si>
    <t>Garbage transportation up to 30 km</t>
  </si>
  <si>
    <t>Перевезення сміття до 30 км</t>
  </si>
  <si>
    <t>2.2</t>
  </si>
  <si>
    <t>Finishing works</t>
  </si>
  <si>
    <t>Оздоблювальнi роботи</t>
  </si>
  <si>
    <t>WALLS</t>
  </si>
  <si>
    <t>СТІНИ</t>
  </si>
  <si>
    <t>2.2.1</t>
  </si>
  <si>
    <t>kg/кг</t>
  </si>
  <si>
    <t>2.2.2</t>
  </si>
  <si>
    <t>L/л</t>
  </si>
  <si>
    <t>"Plastic crosses for laying tiles"</t>
  </si>
  <si>
    <t>CEILING</t>
  </si>
  <si>
    <t>СТЕЛЯ</t>
  </si>
  <si>
    <t xml:space="preserve">Sniezka Colorex pigment
</t>
  </si>
  <si>
    <t xml:space="preserve">Пигмент Sniezka Colorex 
</t>
  </si>
  <si>
    <t xml:space="preserve">Metal T-profile 3.6 m long_x000D_
</t>
  </si>
  <si>
    <t xml:space="preserve">Т-профiль металевий довжиною 3,6 м
</t>
  </si>
  <si>
    <t xml:space="preserve">Metal T-profile 1.2 m long_x000D_
</t>
  </si>
  <si>
    <t xml:space="preserve">Т-профiль металевий довжиною 1,2 м
</t>
  </si>
  <si>
    <t xml:space="preserve">Metal T-profile 0.6 m long_x000D_
</t>
  </si>
  <si>
    <t xml:space="preserve">Т-профiль металевий довжиною 0,6 м
</t>
  </si>
  <si>
    <t xml:space="preserve">The wall corner_x000D_
</t>
  </si>
  <si>
    <t xml:space="preserve">Кут пристінний
</t>
  </si>
  <si>
    <t xml:space="preserve">Dowel-screws 6x40mm_x000D_
</t>
  </si>
  <si>
    <t xml:space="preserve">Дюбель-шурупи 6х40мм
</t>
  </si>
  <si>
    <t xml:space="preserve">The suspension is straight_x000D_
</t>
  </si>
  <si>
    <t xml:space="preserve">Підвіс прямий
</t>
  </si>
  <si>
    <t xml:space="preserve">Suspension thrust_x000D_
</t>
  </si>
  <si>
    <t xml:space="preserve">Тяга підвісу
</t>
  </si>
  <si>
    <t>2.3</t>
  </si>
  <si>
    <t>Windows</t>
  </si>
  <si>
    <t>Вiкна</t>
  </si>
  <si>
    <t>2.3.1</t>
  </si>
  <si>
    <t>2.3.2</t>
  </si>
  <si>
    <t>Removal of glazed window frames</t>
  </si>
  <si>
    <t>Знімання засклених віконних рам</t>
  </si>
  <si>
    <t>2.3.3</t>
  </si>
  <si>
    <t>2.3.4</t>
  </si>
  <si>
    <t>2.3.5</t>
  </si>
  <si>
    <t>Монтажна піна</t>
  </si>
  <si>
    <t>2.3.6</t>
  </si>
  <si>
    <t>2.3.7</t>
  </si>
  <si>
    <t>Mounting foam</t>
  </si>
  <si>
    <t>2.3.8</t>
  </si>
  <si>
    <t>Installation of window drains</t>
  </si>
  <si>
    <t>Установлення віконних зливів</t>
  </si>
  <si>
    <t>Self-tapping screws</t>
  </si>
  <si>
    <t>Шурупи самонарізні</t>
  </si>
  <si>
    <t>Hermobutyl</t>
  </si>
  <si>
    <t>Гермобутил</t>
  </si>
  <si>
    <t>WINDOW SLOPES</t>
  </si>
  <si>
    <t>ВІКОННІ УКОСИ</t>
  </si>
  <si>
    <t>2.3.9</t>
  </si>
  <si>
    <t>2.3.10</t>
  </si>
  <si>
    <t>Vapor barrier tape</t>
  </si>
  <si>
    <t>Стрічка пароізоляційна</t>
  </si>
  <si>
    <t>2.3.11</t>
  </si>
  <si>
    <t>2.3.12</t>
  </si>
  <si>
    <t>2.3.13</t>
  </si>
  <si>
    <t>2.3.14</t>
  </si>
  <si>
    <t>2.4</t>
  </si>
  <si>
    <t xml:space="preserve"> Doors</t>
  </si>
  <si>
    <t>Дверi</t>
  </si>
  <si>
    <t>2.4.1</t>
  </si>
  <si>
    <t>Dismantling of stone door frames_x000D_
walls with reflecting plaster in slopes</t>
  </si>
  <si>
    <t>Демонтаж дверних коробок в кам'яних
стінах з відбиванням штукатурки в укосах</t>
  </si>
  <si>
    <t>2.4.2</t>
  </si>
  <si>
    <t>Removing door panels</t>
  </si>
  <si>
    <t>Знімання дверних полотен</t>
  </si>
  <si>
    <t>2.4.3</t>
  </si>
  <si>
    <t>Dowel-screw 150*10 mm</t>
  </si>
  <si>
    <t>Дюбель-шуруп 150*10 мм</t>
  </si>
  <si>
    <t>2.4.4</t>
  </si>
  <si>
    <t>2.4.5</t>
  </si>
  <si>
    <t>2.4.6</t>
  </si>
  <si>
    <t>2.4.7</t>
  </si>
  <si>
    <t>2.4.8</t>
  </si>
  <si>
    <t>2.4.9</t>
  </si>
  <si>
    <t>Elephant door stopper 37 mm_x000D_
aluminum</t>
  </si>
  <si>
    <t>2.4.10</t>
  </si>
  <si>
    <t>DOOR SLOPES</t>
  </si>
  <si>
    <t>ДВЕРНІ УКОСИ</t>
  </si>
  <si>
    <t>2.4.11</t>
  </si>
  <si>
    <t xml:space="preserve">Plastering of flat surfaces window and door slopes on concrete and stone </t>
  </si>
  <si>
    <t>2.4.12</t>
  </si>
  <si>
    <t>2.4.13</t>
  </si>
  <si>
    <t>2.4.14</t>
  </si>
  <si>
    <t>2.5</t>
  </si>
  <si>
    <t>Floors</t>
  </si>
  <si>
    <t xml:space="preserve">Підлоги </t>
  </si>
  <si>
    <t>TYPE 1</t>
  </si>
  <si>
    <t>ТИП 1</t>
  </si>
  <si>
    <t>2.5.1</t>
  </si>
  <si>
    <t>2.5.2</t>
  </si>
  <si>
    <t>2.5.3</t>
  </si>
  <si>
    <t>TYPE 2</t>
  </si>
  <si>
    <t>ТИП 2</t>
  </si>
  <si>
    <t>2.5.4</t>
  </si>
  <si>
    <t>2.5.5</t>
  </si>
  <si>
    <t>2.5.6</t>
  </si>
  <si>
    <t>2.5.7</t>
  </si>
  <si>
    <t>TYPE 3</t>
  </si>
  <si>
    <t>ТИП 3</t>
  </si>
  <si>
    <t>2.5.8</t>
  </si>
  <si>
    <t>2.5.9</t>
  </si>
  <si>
    <t>2.5.10</t>
  </si>
  <si>
    <t xml:space="preserve">Polyvinyl chloride plastic (cord)
</t>
  </si>
  <si>
    <t xml:space="preserve">Пластикат полівінілхлоридний (шнур)
</t>
  </si>
  <si>
    <t>Plinths</t>
  </si>
  <si>
    <t>Плинтуси</t>
  </si>
  <si>
    <t>2.5.11</t>
  </si>
  <si>
    <t>2.5.12</t>
  </si>
  <si>
    <t>King Floor 70 plinth 20.8x70x2500 mm</t>
  </si>
  <si>
    <t>Плинтус King Floor 70 20,8x70x2500 мм</t>
  </si>
  <si>
    <t xml:space="preserve">Connecting elements_x000D_
</t>
  </si>
  <si>
    <t xml:space="preserve">З'єднувальні елементи
</t>
  </si>
  <si>
    <t>2.5.13</t>
  </si>
  <si>
    <t>2.6</t>
  </si>
  <si>
    <t>2.6.1</t>
  </si>
  <si>
    <t>2.6.2</t>
  </si>
  <si>
    <t>2.6.3</t>
  </si>
  <si>
    <t>2.6.4</t>
  </si>
  <si>
    <t>2.6.5</t>
  </si>
  <si>
    <t>m3/ м3</t>
  </si>
  <si>
    <t>2.6.6</t>
  </si>
  <si>
    <t>Manual soil development in trenches_x000D_
up to 2 m deep without fasteners with slopes,_x000D_
soil group 3</t>
  </si>
  <si>
    <t>Розробка ґрунту вручну в траншеях
глибиною до 2 м без кріплень з укосами,
група ґрунту 3</t>
  </si>
  <si>
    <t>2.6.7</t>
  </si>
  <si>
    <t>2.6.8</t>
  </si>
  <si>
    <t>2.6.9</t>
  </si>
  <si>
    <t>Reinforcement of the screed with a composite mesh</t>
  </si>
  <si>
    <t>Армування стяжки композитною сіткою</t>
  </si>
  <si>
    <t>2.6.10</t>
  </si>
  <si>
    <t>Deep penetration primer</t>
  </si>
  <si>
    <t>Грунтовка глибокого проникнення</t>
  </si>
  <si>
    <t xml:space="preserve"> Adhesive mixture for ceramic tiles Ceresit CM 11</t>
  </si>
  <si>
    <t>Пластмасові хрестики для плитки</t>
  </si>
  <si>
    <t>2.6.11</t>
  </si>
  <si>
    <t xml:space="preserve">Ceresit CT 17 deep penetrating primer_x000D_
</t>
  </si>
  <si>
    <t xml:space="preserve">Грунтовка глибокопроникна Ceresit CT 17
</t>
  </si>
  <si>
    <t>2.6.12</t>
  </si>
  <si>
    <t>2.7</t>
  </si>
  <si>
    <t xml:space="preserve"> Installation of furniture</t>
  </si>
  <si>
    <t>Установлення меблів</t>
  </si>
  <si>
    <t>2.7.1</t>
  </si>
  <si>
    <t>Installation of tables, cabinets for sinks, etc.</t>
  </si>
  <si>
    <t>Установлення столів, шаф під мийки та ін.</t>
  </si>
  <si>
    <t>2.7.2</t>
  </si>
  <si>
    <t xml:space="preserve">Installation in place of cabinets and mezzanine walls
</t>
  </si>
  <si>
    <t xml:space="preserve">Установлення за місцем шафових і антресольних стінок
</t>
  </si>
  <si>
    <t>2.7.3</t>
  </si>
  <si>
    <t xml:space="preserve">Installing and assembling beds_x000D_
</t>
  </si>
  <si>
    <t xml:space="preserve">Установлення та збирання кроватей
</t>
  </si>
  <si>
    <t>2.7.4</t>
  </si>
  <si>
    <t>2.7.5</t>
  </si>
  <si>
    <t>Installation of electric plates</t>
  </si>
  <si>
    <t>Установлення електричних плит</t>
  </si>
  <si>
    <t>Purchase of equipment. Furniture</t>
  </si>
  <si>
    <t>Придбання устаткування. Меблі</t>
  </si>
  <si>
    <t>3</t>
  </si>
  <si>
    <t>Internal water supply and sewerage</t>
  </si>
  <si>
    <t>Внутрішній водопровід та каналізація</t>
  </si>
  <si>
    <t>3.1</t>
  </si>
  <si>
    <t>Dismantling works</t>
  </si>
  <si>
    <t>3.1.1</t>
  </si>
  <si>
    <t>3.1.2</t>
  </si>
  <si>
    <t>3.1.3</t>
  </si>
  <si>
    <t>Dismantling of sinks [washbasins]</t>
  </si>
  <si>
    <t>Демонтаж раковин [умивальників]</t>
  </si>
  <si>
    <t>3.1.4</t>
  </si>
  <si>
    <t>3.1.5</t>
  </si>
  <si>
    <t>Dismantling of toilets with flushing tanks</t>
  </si>
  <si>
    <t>Демонтаж унітазів зі змивними бачками</t>
  </si>
  <si>
    <t>3.1.6</t>
  </si>
  <si>
    <t>3.1.7</t>
  </si>
  <si>
    <t>3.2</t>
  </si>
  <si>
    <t>Internal water pipeline B-1</t>
  </si>
  <si>
    <t>Внутрішній водопровід В-1</t>
  </si>
  <si>
    <t>3.2.1</t>
  </si>
  <si>
    <t>Elbow 90 degrees made of polypropylene diam. 20 mm"</t>
  </si>
  <si>
    <t>Коліно 90 град. із поліпропілену діам. 20 мм</t>
  </si>
  <si>
    <t>Coupling diam. 20 mm</t>
  </si>
  <si>
    <t>Муфта діам. 20 мм</t>
  </si>
  <si>
    <t>Wall corner MRN 20x1/2"</t>
  </si>
  <si>
    <t>Настінний кутник МРН 20х1/2"</t>
  </si>
  <si>
    <t>Wall bar MRV 20x1/2"</t>
  </si>
  <si>
    <t xml:space="preserve">Планка настінна МРВ 20х1/2" </t>
  </si>
  <si>
    <t>Fixing pipes of polypropylene diameters. 20 mm</t>
  </si>
  <si>
    <t>3.2.2</t>
  </si>
  <si>
    <t>3.2.3</t>
  </si>
  <si>
    <t>Стрiчка самоклеюча для спінених
теплоізоляційних матеріалів 3мм_50мм</t>
  </si>
  <si>
    <t>3.2.4</t>
  </si>
  <si>
    <t>3.2.5</t>
  </si>
  <si>
    <t>3.2.6</t>
  </si>
  <si>
    <t>3.2.7</t>
  </si>
  <si>
    <t>Installation of sinks</t>
  </si>
  <si>
    <t>Установлення раковин</t>
  </si>
  <si>
    <t>3.2.8</t>
  </si>
  <si>
    <t>3.2.9</t>
  </si>
  <si>
    <t>3.2.10</t>
  </si>
  <si>
    <t>Installation of sinks in two compartments</t>
  </si>
  <si>
    <t>Установлення мийок на два відділення</t>
  </si>
  <si>
    <t>Мийка з нержавіючої сталі двосекційна 
цільнотягнута в комплеті з ножками</t>
  </si>
  <si>
    <t>3.2.11</t>
  </si>
  <si>
    <t xml:space="preserve">Installation of steel shower trays_x000D_
</t>
  </si>
  <si>
    <t xml:space="preserve">Установлення піддонів душових сталевих
</t>
  </si>
  <si>
    <t>3.2.12</t>
  </si>
  <si>
    <t>Installation of mixers</t>
  </si>
  <si>
    <t>Установлення змішувачів</t>
  </si>
  <si>
    <t>3.2.13</t>
  </si>
  <si>
    <t>3.3</t>
  </si>
  <si>
    <t>Hot water pipe T-3</t>
  </si>
  <si>
    <t>Горячий водопровід Т-3</t>
  </si>
  <si>
    <t>3.3.1</t>
  </si>
  <si>
    <t>Труба поліпропіленова д.20 мм PN16 Wavin</t>
  </si>
  <si>
    <t>Колiно 45 град. iз полiпропiлену дiам. 20 мм</t>
  </si>
  <si>
    <t>Tee made of polypropylene diam. 20 mm</t>
  </si>
  <si>
    <t>Трійник із поліпропілену діам. 20 мм</t>
  </si>
  <si>
    <t>Кріплення труб поліпропіленових дiам. 20 мм</t>
  </si>
  <si>
    <t>3.3.2</t>
  </si>
  <si>
    <t>3.3.3</t>
  </si>
  <si>
    <t>3.3.4</t>
  </si>
  <si>
    <t>3.4</t>
  </si>
  <si>
    <t>Internal sewerage K-1</t>
  </si>
  <si>
    <t>Внутрішня каналізація К-1</t>
  </si>
  <si>
    <t>3.4.1</t>
  </si>
  <si>
    <t>PP knee 87° 50</t>
  </si>
  <si>
    <t>Коліно ПП 87° 50</t>
  </si>
  <si>
    <t>Knee PP 45° 50</t>
  </si>
  <si>
    <t>Коліно ПП 45° 50</t>
  </si>
  <si>
    <t>PP tee, d50x50/87</t>
  </si>
  <si>
    <t>Трійник ПП, d50х50/87</t>
  </si>
  <si>
    <t>Rubber transition 50x40 sewage</t>
  </si>
  <si>
    <t>Гумовий перехід 50х40 каналізація</t>
  </si>
  <si>
    <t xml:space="preserve"> Fireproof coupling PPM-50</t>
  </si>
  <si>
    <t>3.4.2</t>
  </si>
  <si>
    <t>PP knee 87° 110</t>
  </si>
  <si>
    <t>Коліно ПП 87° 110</t>
  </si>
  <si>
    <t>Knee PP 45° 110</t>
  </si>
  <si>
    <t>Коліно ПП 45° 110</t>
  </si>
  <si>
    <t>Elbow 110 with branch 50</t>
  </si>
  <si>
    <t>PP tee, d110*110/87</t>
  </si>
  <si>
    <t>PP tee d110x50/110/45</t>
  </si>
  <si>
    <t>Трійник ПП d110х50/110/45</t>
  </si>
  <si>
    <t>PPR tee, 110/50/110/87</t>
  </si>
  <si>
    <t>Трійник ППР, 110/50/110/87</t>
  </si>
  <si>
    <t>Transition of PP 110/50</t>
  </si>
  <si>
    <t>Перехід ПП 110/50</t>
  </si>
  <si>
    <t>Fireproof coupling PPM-110</t>
  </si>
  <si>
    <t>Протипожежна муфта ППМ-110</t>
  </si>
  <si>
    <t>4</t>
  </si>
  <si>
    <t>Heating and ventilation</t>
  </si>
  <si>
    <t>Опалення та вентиляція</t>
  </si>
  <si>
    <t>4.1</t>
  </si>
  <si>
    <t>Heating</t>
  </si>
  <si>
    <t>Опалення</t>
  </si>
  <si>
    <t>4.2</t>
  </si>
  <si>
    <t>4.2.1</t>
  </si>
  <si>
    <t>Dismantling of radiators weighing up to 80 kg</t>
  </si>
  <si>
    <t>Демонтаж радіаторів масою до 80 кг</t>
  </si>
  <si>
    <t>4.2.2</t>
  </si>
  <si>
    <t>4.2.3</t>
  </si>
  <si>
    <t>4.2.4</t>
  </si>
  <si>
    <t>4.2.5</t>
  </si>
  <si>
    <t>4.2.6</t>
  </si>
  <si>
    <t>4.3</t>
  </si>
  <si>
    <t>4.3.1</t>
  </si>
  <si>
    <t>Plug d.25x 3/4 "</t>
  </si>
  <si>
    <t xml:space="preserve">Заглушка д.25х 3/4 " </t>
  </si>
  <si>
    <t>Mayevsky crane</t>
  </si>
  <si>
    <t xml:space="preserve">кран Майевского </t>
  </si>
  <si>
    <t>Fastening radiators</t>
  </si>
  <si>
    <t xml:space="preserve">Кріплення радіаторів </t>
  </si>
  <si>
    <t>Set of plugs for radiators 1"x1 2"</t>
  </si>
  <si>
    <t>Комплект пробок для радіаторів 1"х1 2"</t>
  </si>
  <si>
    <t>4.3.2</t>
  </si>
  <si>
    <t>Installation of air deflectors</t>
  </si>
  <si>
    <t>Установлення повітровідвідників</t>
  </si>
  <si>
    <t>4.3.3</t>
  </si>
  <si>
    <t xml:space="preserve">Муфта поліпропіленова з ВР 20х1/2" </t>
  </si>
  <si>
    <t>4.3.4</t>
  </si>
  <si>
    <t>4.3.5</t>
  </si>
  <si>
    <t>Composite polypropylene pipe d.32</t>
  </si>
  <si>
    <t>Труба поліпропіленова Composite д.32</t>
  </si>
  <si>
    <t>Коліно поліпропіленове 90° діам.32</t>
  </si>
  <si>
    <t>Муфта поліпропіленова  PN16  діам.32</t>
  </si>
  <si>
    <t>Chapter 3. Ventilation</t>
  </si>
  <si>
    <t>Розділ 3. Вентиляція</t>
  </si>
  <si>
    <t>MV 100 intake and exhaust grille</t>
  </si>
  <si>
    <t>МВ 100 припливно-витяжна решітка</t>
  </si>
  <si>
    <t>Fan Vents 100 Solid</t>
  </si>
  <si>
    <t xml:space="preserve">Вентилятор Вентс 100 Солід </t>
  </si>
  <si>
    <t>Wall plate 15 (d.100)</t>
  </si>
  <si>
    <t>Пластина настінна 15 (д.100)</t>
  </si>
  <si>
    <t>5</t>
  </si>
  <si>
    <t>Electrical work</t>
  </si>
  <si>
    <t>Електромонтажні роботи</t>
  </si>
  <si>
    <t>5.1</t>
  </si>
  <si>
    <t>Panel equipment</t>
  </si>
  <si>
    <t>Щитове обладнання</t>
  </si>
  <si>
    <t>5.1.1</t>
  </si>
  <si>
    <t>DR3.1</t>
  </si>
  <si>
    <t>ЩР3.1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</si>
  <si>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</si>
  <si>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</si>
  <si>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</si>
  <si>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</si>
  <si>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</si>
  <si>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</si>
  <si>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</si>
  <si>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</si>
  <si>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</si>
  <si>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</si>
  <si>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</si>
  <si>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</si>
  <si>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5.2</t>
  </si>
  <si>
    <t>Cable and conductor
product</t>
  </si>
  <si>
    <t>Кабельно-провідникова
продукція</t>
  </si>
  <si>
    <t>5.2.1</t>
  </si>
  <si>
    <t>5.2.2</t>
  </si>
  <si>
    <t>5.2.3</t>
  </si>
  <si>
    <t>5.2.4</t>
  </si>
  <si>
    <t>5.3</t>
  </si>
  <si>
    <t xml:space="preserve"> Lamps</t>
  </si>
  <si>
    <t>Світильники</t>
  </si>
  <si>
    <t>5.3.1</t>
  </si>
  <si>
    <t>5.3.2</t>
  </si>
  <si>
    <t>LED - lamp, 20W, E27, 4000K</t>
  </si>
  <si>
    <t>LED - лампа, 20Вт, Е27, 4000К</t>
  </si>
  <si>
    <t>5.3.3</t>
  </si>
  <si>
    <t>Installation of lamps for fluorescent lamps, which installed in suspended ceilings, the number of lamps is more than 2 to 4 pcs.</t>
  </si>
  <si>
    <t>5.3.4</t>
  </si>
  <si>
    <t>Installation of signal lights with an inscription_x000D_
"entrance", "exit, ""entrance"", ""driveway"" etc.</t>
  </si>
  <si>
    <t>Монтаж сигнальних ліхтарів з надписом
"вхід", "вихід", "в'їзд", "під'їзд" і т.п.</t>
  </si>
  <si>
    <t>"Exit" light indicator, LED, 4 W, IP20, with rechargeable battery. Duration of work 1 hour.</t>
  </si>
  <si>
    <t>5.4</t>
  </si>
  <si>
    <t xml:space="preserve"> Wiring accessories</t>
  </si>
  <si>
    <t xml:space="preserve"> Електроустановочні вироби</t>
  </si>
  <si>
    <t>5.4.1</t>
  </si>
  <si>
    <t>Installation of recessed type switches_x000D_
with hidden wiring, 1-key</t>
  </si>
  <si>
    <t>Установлення вимикачів утопленого типу
при схованій проводці, 1-клавішних</t>
  </si>
  <si>
    <t>5.4.2</t>
  </si>
  <si>
    <t>5.4.3</t>
  </si>
  <si>
    <t>materials</t>
  </si>
  <si>
    <t>матеріали</t>
  </si>
  <si>
    <t>Installation box</t>
  </si>
  <si>
    <t>Установочна коробка</t>
  </si>
  <si>
    <t>Distribution box of hidden installation</t>
  </si>
  <si>
    <t xml:space="preserve">Розподільна коробка скритої установки </t>
  </si>
  <si>
    <t>The total cost of all works, without VAT, in UAH</t>
  </si>
  <si>
    <t>Загальна вартість усіх робіт, без ПДВ   грн.</t>
  </si>
  <si>
    <t>Total net</t>
  </si>
  <si>
    <t>Dismantling works at +0.000</t>
  </si>
  <si>
    <t>Демонтажні роботи на відм. +0.000</t>
  </si>
  <si>
    <t>Dismantling the masonry of simple brick walls</t>
  </si>
  <si>
    <t>Розбирання кам'яної кладки простих стін із цегли</t>
  </si>
  <si>
    <t>(Dismantling) Construction of sidewalks from concrete slabs with filling of joints with cement mortar</t>
  </si>
  <si>
    <t>(Демонтаж) Улаштування тротуарів із бетонних плит із заповненням швів цементним розчином</t>
  </si>
  <si>
    <t>Dismantling monolithic concrete foundations</t>
  </si>
  <si>
    <t>Розбирання монолітних бетонних фундаментів</t>
  </si>
  <si>
    <t>Dismantling brick partitions</t>
  </si>
  <si>
    <t>Розбирання цегляних перегородок</t>
  </si>
  <si>
    <t>Dismantling of stone masonry of simple brick walls /expansion of openings/</t>
  </si>
  <si>
    <t>Розбирання кам'яної кладки простих стін із цегли /розширення проємів/</t>
  </si>
  <si>
    <t>Dismantling wall cladding from_x000D_
ceramic glazed tiles</t>
  </si>
  <si>
    <t>Розбирання облицювання стін з
керамічних глазурованих плиток</t>
  </si>
  <si>
    <t>(Dismantling) Interior cladding_x000D_
walls, decorative plastic</t>
  </si>
  <si>
    <t>(Демонтаж) Облицювання внутрішніх
стін, декоративним пластиком</t>
  </si>
  <si>
    <t>Plaster removal on brick and concrete from walls and ceilings, removal area in one place is more than 5 m2</t>
  </si>
  <si>
    <t>Вiдбивання штукатурки по цеглi та бетону зi стiн та стель, площа вiдбивання в одному мiсцi бiльше 5 м2</t>
  </si>
  <si>
    <t>Manual cleaning of internal surfaces_x000D_
walls from lime paint</t>
  </si>
  <si>
    <t>Очищення вручну внутрішніх поверхонь
стін від вапняної фарби</t>
  </si>
  <si>
    <t>(Dismantling) Installation of wall cladding_x000D_
plasterboard plates [false walls]_x000D_
on a metal frame</t>
  </si>
  <si>
    <t>(Демонтаж) Улаштування обшивки стін
гіпсокартонними плитами [фальшстіни]
по металевому каркасу</t>
  </si>
  <si>
    <t>(Dismantling) Installation of plinths_x000D_
polyvinyl chloride on screws</t>
  </si>
  <si>
    <t>(Демонтаж) Улаштування плінтусів
полівінілхлоридних на шурупах</t>
  </si>
  <si>
    <t>Розбирання покриттів підлог з
керамічних плиток</t>
  </si>
  <si>
    <t>Dismantling of linoleum floor coverings_x000D_
and Relina</t>
  </si>
  <si>
    <t>Розбирання покриттів підлог з лінолеуму
та реліну</t>
  </si>
  <si>
    <t>Dismantling floor coverings from_x000D_
fiber boards</t>
  </si>
  <si>
    <t>Розбирання покриттів підлог з
деревноволокнистих плит</t>
  </si>
  <si>
    <t>Dismantling of wooden floor coverings</t>
  </si>
  <si>
    <t>Розбирання дощатих покриттів підлог</t>
  </si>
  <si>
    <t>2.1.21</t>
  </si>
  <si>
    <t>Disassembly of logs from boards and bars</t>
  </si>
  <si>
    <t>Розбирання лаг з дощок і брусків</t>
  </si>
  <si>
    <t>2.1.22</t>
  </si>
  <si>
    <t>(Dismantling) Cladding of ceilings according to_x000D_
ready frame, decorative_x000D_
plastic</t>
  </si>
  <si>
    <t>(Демонтаж) Облицювання стель по
готовому каркасі, декоративним
пластиком</t>
  </si>
  <si>
    <t>2.1.23</t>
  </si>
  <si>
    <t>(Dismantling) Arrangement of binding_x000D_
horizontal surfaces of suspended_x000D_
plasterboard ceilings or_x000D_
gypsum fiber sheets.</t>
  </si>
  <si>
    <t>(Демонтаж) Улаштування підшивки
горизонтальних поверхонь підвісних
стель гіпсокартонними або
гіпсоволокнистими листами.</t>
  </si>
  <si>
    <t>2.1.24</t>
  </si>
  <si>
    <t>(Dismantling) Arrangement of the frame_x000D_
single-level suspended ceilings with_x000D_
metal profiles</t>
  </si>
  <si>
    <t>(Демонтаж) Улаштування каркасу
однорівневих підвісних стель із
металевих профілів</t>
  </si>
  <si>
    <t>2.1.25</t>
  </si>
  <si>
    <t>Manual cleaning of internal surfaces_x000D_
lime paint ceiling</t>
  </si>
  <si>
    <t>Очищення вручну внутрішніх поверхонь
стель від вапняної фарби</t>
  </si>
  <si>
    <t>2.1.26</t>
  </si>
  <si>
    <t>Manual cleaning of internal surfaces_x000D_
ceiling from oil, perchlorvinyl paint</t>
  </si>
  <si>
    <t>Очищення вручну внутрішніх поверхонь
стель від олійної, перхлорвінілової фарби</t>
  </si>
  <si>
    <t>2.1.27</t>
  </si>
  <si>
    <t>(Dismantling) Installation_x000D_
Styrofoam curbs in_x000D_
premises with a floor area of ​​more than 5 m2</t>
  </si>
  <si>
    <t>(Демонтаж) Встановлення
пінополістирольних бордюрів у
приміщеннях, площею підлоги понад 5 м2</t>
  </si>
  <si>
    <t>2.1.28</t>
  </si>
  <si>
    <t>Dismantling of lamps with lamps_x000D_
incandescence</t>
  </si>
  <si>
    <t>Демонтаж світильників з лампами
розжарювання</t>
  </si>
  <si>
    <t>2.1.29</t>
  </si>
  <si>
    <t>2.1.30</t>
  </si>
  <si>
    <t>(Dismantling) Installation of input and distribution_x000D_
devices</t>
  </si>
  <si>
    <t>(Демонтаж) Монтаж ввідно-розподільних
пристроїв</t>
  </si>
  <si>
    <t>2.1.31</t>
  </si>
  <si>
    <t>Mass dismantling of axial fans_x000D_
up to 0.05 t</t>
  </si>
  <si>
    <t>Демонтаж осьових вентиляторів масою
до 0,05 т</t>
  </si>
  <si>
    <t>2.1.32</t>
  </si>
  <si>
    <t>Dismantling of storage water heaters_x000D_
with a capacity of up to 2 m3</t>
  </si>
  <si>
    <t>Демонтаж ємкісних водопідігрівачів
місткістю до 2 м3</t>
  </si>
  <si>
    <t>2.1.33</t>
  </si>
  <si>
    <t xml:space="preserve">Dismantling of steel ducts
diameter 495 mm, perimeter 1550 mm
made of sheet steel up to 0.9 mm thick
</t>
  </si>
  <si>
    <t xml:space="preserve">Розбирання сталевих повітроводів
діаметром 495 мм, периметром 1550 мм
з листової сталі товщиною до 0,9 мм
</t>
  </si>
  <si>
    <t>Dismantling works at +3,000</t>
  </si>
  <si>
    <t>Демонтажні роботи на відм. +3.000</t>
  </si>
  <si>
    <t>2.1.34</t>
  </si>
  <si>
    <t xml:space="preserve">(Dismantling) Installation in place
cabinet and mezzanine shelves
</t>
  </si>
  <si>
    <t xml:space="preserve">(Демонтаж) Установлення за місцем
шафових і антресольних полиць
</t>
  </si>
  <si>
    <t>2.1.35</t>
  </si>
  <si>
    <t>2.1.36</t>
  </si>
  <si>
    <t>2.1.37</t>
  </si>
  <si>
    <t>Reflecting plaster on brick and_x000D_
of concrete from walls and ceilings, area_x000D_
reflection in one place more than 5 m2</t>
  </si>
  <si>
    <t>Відбивання штукатурки по цеглі та
бетону зі стін та стель, площа
відбивання в одному місці більше 5 м2</t>
  </si>
  <si>
    <t>2.1.38</t>
  </si>
  <si>
    <t xml:space="preserve">Removal of wallpaper simple and improved
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</si>
  <si>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</si>
  <si>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</si>
  <si>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</si>
  <si>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</si>
  <si>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</si>
  <si>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</si>
  <si>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</si>
  <si>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</si>
  <si>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</si>
  <si>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</si>
  <si>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</si>
  <si>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</si>
  <si>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(Dismantling) Installation of binding of horizontal surfaces of suspended ceilings with plasterboard or gypsum fiber sheets.</t>
  </si>
  <si>
    <t>(Демонтаж) Улаштування підшивки горизонтальних поверхонь підвісних стель гіпсокартонними або гіпсоволокнистими листами.</t>
  </si>
  <si>
    <t>2.1.51</t>
  </si>
  <si>
    <t>(Dismantling) Arrangement of the frame of one-level suspended ceilings from metal profiles</t>
  </si>
  <si>
    <t>(Демонтаж) Улаштування каркасу однорівневих підвісних стель із металевих профілів</t>
  </si>
  <si>
    <t>2.1.52</t>
  </si>
  <si>
    <t>Manual cleaning of interior surfaces of ceilings from lime paint</t>
  </si>
  <si>
    <t>2.1.53</t>
  </si>
  <si>
    <t>(Dismantling) Installation of polystyrene borders in rooms with a floor area of more than 5 m2</t>
  </si>
  <si>
    <t>(Демонтаж) Встановлення пінополістирольних бордюрів у приміщеннях, площею підлоги понад 5 м2</t>
  </si>
  <si>
    <t>2.1.54</t>
  </si>
  <si>
    <t>Dismantling lamps with incandescent lamps</t>
  </si>
  <si>
    <t>2.1.55</t>
  </si>
  <si>
    <t>2.1.56</t>
  </si>
  <si>
    <t>2.1.57</t>
  </si>
  <si>
    <t>2.1.58</t>
  </si>
  <si>
    <t xml:space="preserve">Dismantling of steel ducts_x000D_
diameter 495 mm, perimeter 1550 mm_x000D_
made of sheet steel up to 0.9 mm thick_x000D_
</t>
  </si>
  <si>
    <t>Dismantling works at +6,000</t>
  </si>
  <si>
    <t>Демонтажні роботи на відм. +6.000</t>
  </si>
  <si>
    <t>2.1.59</t>
  </si>
  <si>
    <t>(Dismantling) Arrangement of partitions_x000D_
on a single-row metal frame with_x000D_
sheathing with plasterboard sheets or_x000D_
gypsum fiber boards in two layers_x000D_
without insulation in residential and public buildings_x000D_
buildings</t>
  </si>
  <si>
    <t>(Демонтаж) Улаштування перегородок
на металевому однорядному каркасі з
обшивкою гіпсокартонними листами або
гіпсоволокнистими плитами у два шари
без ізоляції у житлових і громадських
будівлях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</si>
  <si>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</si>
  <si>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</si>
  <si>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</si>
  <si>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</si>
  <si>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</si>
  <si>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</si>
  <si>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</si>
  <si>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</si>
  <si>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</si>
  <si>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</si>
  <si>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</si>
  <si>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</si>
  <si>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</si>
  <si>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</si>
  <si>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</si>
  <si>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</si>
  <si>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</si>
  <si>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</si>
  <si>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</si>
  <si>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(Dismantling) Installation_x000D_
Styrofoam curbs in_x000D_
premises with a floor area of more than 5 m2</t>
  </si>
  <si>
    <t>2.1.79</t>
  </si>
  <si>
    <t>Reflecting plaster on brick and_x000D_
of concrete from walls and ceilings, area_x000D_
reflection in one place up to 5 m2</t>
  </si>
  <si>
    <t>Відбивання штукатурки по цеглі та
бетону зі стін та стель, площа
відбивання в одному місці до 5 м2</t>
  </si>
  <si>
    <t>2.1.80</t>
  </si>
  <si>
    <t>2.1.81</t>
  </si>
  <si>
    <t>2.1.82</t>
  </si>
  <si>
    <t>2.1.83</t>
  </si>
  <si>
    <t>2.1.84</t>
  </si>
  <si>
    <t>2.1.85</t>
  </si>
  <si>
    <t xml:space="preserve"> Walls and partitions</t>
  </si>
  <si>
    <t>Стіни та перегородки</t>
  </si>
  <si>
    <t>Making internal walls in monolithic_x000D_
frame buildings from aerated concrete blocks</t>
  </si>
  <si>
    <t>Мурування внутрішніх стін в монолітно-
каркасних будівлях з газобетонних блоків</t>
  </si>
  <si>
    <t xml:space="preserve">Gasoblock Stonelight 120 D500 G S1_x000D_
</t>
  </si>
  <si>
    <t xml:space="preserve">Газоблок Стоунлайт 120 D500 G S1
</t>
  </si>
  <si>
    <t xml:space="preserve">Glue for blocks Polimin PB-55_x000D_
</t>
  </si>
  <si>
    <t xml:space="preserve">Клей для блоков Polimin ПБ-55
</t>
  </si>
  <si>
    <t xml:space="preserve">Mounting foam 750 ml_x000D_
</t>
  </si>
  <si>
    <t xml:space="preserve">Піна монтажна 750 мл
</t>
  </si>
  <si>
    <t>Metal universal corner 100x50x35mm 2.5mm.</t>
  </si>
  <si>
    <t>Кутник металевий універсальний 100x50x35мм 2,5мм.</t>
  </si>
  <si>
    <t>Pulling the walls/applying a bridge adhesion/</t>
  </si>
  <si>
    <t>Шпаклювання стiн /нанесення містку адгезії/</t>
  </si>
  <si>
    <t>Finishing works at +0.000 mark</t>
  </si>
  <si>
    <t>Оздоблювальнi роботи на відмітці +0,000</t>
  </si>
  <si>
    <t xml:space="preserve">Etching of cement plaster_x000D_
neutralizing solution /before_x000D_
pasting wallpaper/_x000D_
</t>
  </si>
  <si>
    <t xml:space="preserve">Протравлення цементної штукатурки
нейтралізуючим розчином /перед
поклейкою шпалер/
</t>
  </si>
  <si>
    <t xml:space="preserve">Continuous plastering of internal walls_x000D_
with KNAUF putty in two times,_x000D_
wall putty on the plastered surface_x000D_
</t>
  </si>
  <si>
    <t xml:space="preserve">Суцільне шпаклювання внутрішніх стін
шпаклівками KNAUF за два рази,
шпаклівка стін по оштукатуреній поверхні
</t>
  </si>
  <si>
    <t xml:space="preserve">Ceresit ST 19 adhesive primer_x000D_
Concrete contact_x000D_
</t>
  </si>
  <si>
    <t xml:space="preserve">Ґрунтовка адгезійна Ceresit СТ 19
Бетонконтакт
</t>
  </si>
  <si>
    <t xml:space="preserve">Knauf NR Start plaster_x000D_
</t>
  </si>
  <si>
    <t xml:space="preserve">Штукатурка Knauf НР Старт
</t>
  </si>
  <si>
    <t xml:space="preserve">Knauf MULTI-FINISH putty_x000D_
</t>
  </si>
  <si>
    <t xml:space="preserve">Шпаклевка Knauf MULTI-FINISH
</t>
  </si>
  <si>
    <t xml:space="preserve">Improved painting_x000D_
polyvinyl acetate water emulsion_x000D_
mixtures of walls on prefab structures,_x000D_
prepared for painting_x000D_
</t>
  </si>
  <si>
    <t xml:space="preserve">Поліпшене фарбування
полівінілацетатними водоемульсійними
сумішами стін по збірних конструкціях,
підготовлених під фарбування
</t>
  </si>
  <si>
    <t xml:space="preserve">Matt latex interior paint_x000D_
Ceresit IN 51 SUPER_x000D_
</t>
  </si>
  <si>
    <t xml:space="preserve">Фарба інтер'єрна матова латексна
Ceresit IN 51 SUPER 
</t>
  </si>
  <si>
    <t xml:space="preserve">Sniezka Colorex pigment_x000D_
</t>
  </si>
  <si>
    <t>Pasting with embossed wallpaper and_x000D_
dense</t>
  </si>
  <si>
    <t>Обклеювання шпалерами тисненими та
щільними</t>
  </si>
  <si>
    <t>METYLAN WALLPAPER GLUE UNIVERSAL 250 G"</t>
  </si>
  <si>
    <t>КЛЕЙ ДЛЯ ШПАЛЕР METYLAN
УНІВЕРСАЛ 250 Г</t>
  </si>
  <si>
    <t>Wallpaper for painting Sintra Paint</t>
  </si>
  <si>
    <t xml:space="preserve">Шпалери під фарбування Sintra Paint </t>
  </si>
  <si>
    <t>Painting with polyvinyl acetate_x000D_
water-emulsion mixtures of walls on_x000D_
wallpaper in 2 times</t>
  </si>
  <si>
    <t>Фарбування полівінілацетатними
водоемульсійними сумішами стін по
шпалерах за 2 рази</t>
  </si>
  <si>
    <t>Improved plastering of walls on a grid without_x000D_
frame arrangement</t>
  </si>
  <si>
    <t>Поліпшене штукатурення стін по сітці без
улаштування каркасу</t>
  </si>
  <si>
    <t>Composite grid with a cell of 50x50 mm, d.2.0</t>
  </si>
  <si>
    <t>Композитна сітка ячейкою 50х50 мм, д.2,0</t>
  </si>
  <si>
    <t xml:space="preserve">MASTER CLASSIK mixture 25 kg (TsPS) 3 in 1_x000D_
cement and sand_x000D_
</t>
  </si>
  <si>
    <t xml:space="preserve">Cуміш MASTER CLASSIK 25кг (ЦПС) 3в1
цементно-піщана
</t>
  </si>
  <si>
    <t xml:space="preserve">Covering of wall surfaces_x000D_
ceramic tiles on a dry solution_x000D_
adhesive mixture, the number of tiles in 1 m2 up to 7_x000D_
piece_x000D_
</t>
  </si>
  <si>
    <t xml:space="preserve">Облицювання поверхонь стін
керамічними плитками на розчині із сухої
клеючої суміші, число плиток в 1 м2 до 7
шт
</t>
  </si>
  <si>
    <t>Ceramic tile Golden Tile White_x000D_
M50051 300x600x9 mm</t>
  </si>
  <si>
    <t>Керамічна плитка Golden Tile Біла
М50051 300x600х9 мм</t>
  </si>
  <si>
    <t>Adhesive mixture for ceramic tiles Ceresit CM 11"</t>
  </si>
  <si>
    <t>Клеюча суміш для керамічної плитки
Ceresit СМ 11</t>
  </si>
  <si>
    <t xml:space="preserve">Elastic waterproof colored seam_x000D_
up to 5 mm Ceresit CE 40 </t>
  </si>
  <si>
    <t xml:space="preserve">Еластичний водостiйкий кольоровий шов
до 5 мм Ceresit СЕ 40 </t>
  </si>
  <si>
    <t>Plastic crosses for tiles</t>
  </si>
  <si>
    <t>Etching of cement plaster_x000D_
neutralizing solution</t>
  </si>
  <si>
    <t>Протравлення цементної штукатурки
нейтралізуючим розчином</t>
  </si>
  <si>
    <t>Continuous plastering of ceilings_x000D_
with KNAUF putty in two times,_x000D_
plastered ceiling putty_x000D_
surface</t>
  </si>
  <si>
    <t>Суцільне шпаклювання стель
шпаклівками KNAUF за два рази,
шпаклівка стель по оштукатуреній
поверхні</t>
  </si>
  <si>
    <t>Improved painting_x000D_
polyvinyl acetate water emulsion_x000D_
mixtures of ceilings on prefabricated structures,_x000D_
prepared for painting</t>
  </si>
  <si>
    <t>Поліпшене фарбування
полівінілацетатними водоемульсійними
сумішами стель по збірних конструкціях,
підготовлених під фарбування</t>
  </si>
  <si>
    <t>Arrangement of the framework of suspended ceilings_x000D_
"Armstrong"</t>
  </si>
  <si>
    <t>Улаштування каркасу підвісних стель
"Армстронг"</t>
  </si>
  <si>
    <t>Installation of ceiling tiles in the ceiling frame_x000D_
"Armstrong"</t>
  </si>
  <si>
    <t>Укладання плит стельових в каркас стелі
"Армстронг"</t>
  </si>
  <si>
    <t xml:space="preserve">ARMSTRONG BioGuard Plain plate_x000D_
Board 600x600x15_x000D_
</t>
  </si>
  <si>
    <t xml:space="preserve">Плита ARMSTRONG BioGuard Plain
Board 600x600x15
</t>
  </si>
  <si>
    <t>Finishing works at the +3,000 mark</t>
  </si>
  <si>
    <t>Оздоблювальнi роботи на відмітці +3,000</t>
  </si>
  <si>
    <t>Etching of cement plaster_x000D_
neutralizing solution /before_x000D_
pasting wallpaper/</t>
  </si>
  <si>
    <t>Протравлення цементної штукатурки
нейтралізуючим розчином /перед
поклейкою шпалер/</t>
  </si>
  <si>
    <t>2.3.15</t>
  </si>
  <si>
    <t>Improved painting_x000D_
polyvinyl acetate water emulsion_x000D_
mixtures of walls on prefab structures,_x000D_
prepared for painting</t>
  </si>
  <si>
    <t>Поліпшене фарбування
полівінілацетатними водоемульсійними
сумішами стін по збірних конструкціях,
підготовлених під фарбування</t>
  </si>
  <si>
    <t>2.3.16</t>
  </si>
  <si>
    <t>2.3.17</t>
  </si>
  <si>
    <t>2.3.18</t>
  </si>
  <si>
    <t>Cуміш MASTER CLASSIK 25кг (ЦПС) 3в1
цементно-піщана</t>
  </si>
  <si>
    <t>2.3.19</t>
  </si>
  <si>
    <t>Covering of wall surfaces_x000D_
ceramic tiles on a dry solution_x000D_
adhesive mixture, the number of tiles in 1 m2 up to 7_x000D_
pc</t>
  </si>
  <si>
    <t>Облицювання поверхонь стін
керамічними плитками на розчині із сухої
клеючої суміші, число плиток в 1 м2 до 7
шт</t>
  </si>
  <si>
    <t>2.3.20</t>
  </si>
  <si>
    <t>2.3.21</t>
  </si>
  <si>
    <t>2.3.22</t>
  </si>
  <si>
    <t>2.3.23</t>
  </si>
  <si>
    <t>Finishing works at the +6,000 mark</t>
  </si>
  <si>
    <t>Оздоблювальнi роботи на відмітці +6,000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</si>
  <si>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</si>
  <si>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</si>
  <si>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</si>
  <si>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</si>
  <si>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</si>
  <si>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</si>
  <si>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</si>
  <si>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</si>
  <si>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</si>
  <si>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</si>
  <si>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</si>
  <si>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</si>
  <si>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Dismantling window boxes in stone houses_x000D_
walls with reflecting plaster in slopes</t>
  </si>
  <si>
    <t>Демонтаж віконних коробок в кам'яних
стінах з відбиванням штукатурки в укосах</t>
  </si>
  <si>
    <t xml:space="preserve">Removing wooden window sill boards in_x000D_
stone buildings_x000D_
</t>
  </si>
  <si>
    <t xml:space="preserve">Знімання дерев'яних підвіконних дощок в
кам'яних будівлях
</t>
  </si>
  <si>
    <t>Dismantling belts, sandriks, gutters,_x000D_
ebbs, overhangs, etc. from sheet steel</t>
  </si>
  <si>
    <t>Розбирання поясків, сандриків, жолобів,
відливів, звисів тощо з листової сталі</t>
  </si>
  <si>
    <t>Filling of window openings is ready_x000D_
blocks with an area of up to 1 m2 with_x000D_
metalwork in stone walls_x000D_
residential and public buildings</t>
  </si>
  <si>
    <t>Заповнення віконних прорізів готовими
блоками площею до 1 м2 з
металопластику в кам'яних стінах
житлових і громадських будівель</t>
  </si>
  <si>
    <t>Filling of window openings is ready_x000D_
blocks with an area of ​​up to 2 m2 with_x000D_
metalwork in stone walls_x000D_
residential and public buildings</t>
  </si>
  <si>
    <t>Заповнення віконних прорізів готовими
блоками площею до 2 м2 з
металопластику в кам'яних стінах
житлових і громадських будівель</t>
  </si>
  <si>
    <t>Filling of window openings is ready_x000D_
blocks with an area of ​​up to 3 m2 with_x000D_
metalwork in stone walls_x000D_
residential and public buildings</t>
  </si>
  <si>
    <t>Заповнення віконних прорізів готовими
блоками площею до 3 м2 з
металопластику в кам'яних стінах
житлових і громадських будівель</t>
  </si>
  <si>
    <t>Filling of window openings is ready_x000D_
blocks with an area of ​​more than 3 m2 with_x000D_
metalwork in stone walls_x000D_
residential and public buildings</t>
  </si>
  <si>
    <t>Заповнення віконних прорізів готовими
блоками площею більше 3 м2 з
металопластику в кам'яних стінах
житлових і громадських будівель</t>
  </si>
  <si>
    <t xml:space="preserve">Metalplastic window, 5-chamber_x000D_
profile, double glazing (4i-14-4-14-_x000D_
4i), heat transfer resistance 0.75m2K/W._x000D_
Mosquito net_x000D_
</t>
  </si>
  <si>
    <t xml:space="preserve">Металопластикове вікно, 5-ти камерний
профіль, подвійний склопакет (4i-14-4-14-
4i), опір теплопередачі 0,75м2К/Вт.
Москитна сітка
</t>
  </si>
  <si>
    <t>Metal plastic window, 3-chamber_x000D_
profile, single is not normalized._x000D_
The flap is openable.</t>
  </si>
  <si>
    <t>Металопластикове вікно, 3-х камерний
профіль, одинарний не нормовано.
Створка - відкривна.</t>
  </si>
  <si>
    <t xml:space="preserve">Dowel-screw 100*10 mm_x000D_
</t>
  </si>
  <si>
    <t xml:space="preserve">Дюбель-шуруп 100*10 мм
</t>
  </si>
  <si>
    <t xml:space="preserve">Mounting foam_x000D_
</t>
  </si>
  <si>
    <t xml:space="preserve">Монтажна піна
</t>
  </si>
  <si>
    <t xml:space="preserve">Universal silicone sealant_x000D_
transparent_x000D_
</t>
  </si>
  <si>
    <t xml:space="preserve">Герметик силіконовий універсальний
прозорий 
</t>
  </si>
  <si>
    <t xml:space="preserve">Gluing metal-plastic windows_x000D_
vapor barrier and waterproofing_x000D_
tape_x000D_
</t>
  </si>
  <si>
    <t xml:space="preserve">Обклеювання металопластикових вікон
пароізоляційною та гідроізоляційною
стрічкою
</t>
  </si>
  <si>
    <t xml:space="preserve">The outer tape is vapor permeable_x000D_
window Alenor 10x500 cm_x000D_
</t>
  </si>
  <si>
    <t xml:space="preserve">Стрічка зовнішня паропропускаюча
віконна Аленор 10x500cм
</t>
  </si>
  <si>
    <t xml:space="preserve">The tape is internal vapor barrier_x000D_
window Alenor 10x1250cm_x000D_
</t>
  </si>
  <si>
    <t xml:space="preserve">Стрічка внутрішня пароізоляційна
віконна Аленор 10x1250cм
</t>
  </si>
  <si>
    <t xml:space="preserve">Alenor BF sealing tape_x000D_
butyl 75 mm x 10 m aluminum_x000D_
/for the lower slope/_x000D_
</t>
  </si>
  <si>
    <t xml:space="preserve">Стрічка герметизуюча Alenor BF
бутиловая 75 мм x 10 м алюминиевая
/для нижнего откоса/
</t>
  </si>
  <si>
    <t>Installation of plastic windowsills_x000D_
board</t>
  </si>
  <si>
    <t>Установлення пластикових підвіконних
дошок</t>
  </si>
  <si>
    <t>Danke Comfort windowsill boards width 500 mm</t>
  </si>
  <si>
    <t xml:space="preserve">Підвіконні дошки "Данке Комфорт"
шир.500мм
</t>
  </si>
  <si>
    <t xml:space="preserve">Painted steel castings with a width of - 200 mm
</t>
  </si>
  <si>
    <t xml:space="preserve">Відливи з пофарбованої сталі шириною - 200мм
</t>
  </si>
  <si>
    <t>Expansion of slots in structures with_x000D_
bricks by hand, the width of the layer that_x000D_
removable, up to 10 cm, wall thickness 0.5_x000D_
bricks</t>
  </si>
  <si>
    <t>Розширення прорізів у конструкціях із
цегли вручну, ширина шару, що
вилучається, до 10 см, товщина стіни 0.5
цегли</t>
  </si>
  <si>
    <t xml:space="preserve">Plastering of window and door flats
jambs on stone and concrete
</t>
  </si>
  <si>
    <t xml:space="preserve">Штукатурення віконних і дверних плоских
косяків по каменю і бетону
</t>
  </si>
  <si>
    <t>Arrangement of cladding of slopes_x000D_
plasterboard plates [false walls]_x000D_
on a metal frame</t>
  </si>
  <si>
    <t>Улаштування обшивки укосів
гiпсокартонними плитами [фальшстiни]
по металевому каркасу</t>
  </si>
  <si>
    <t xml:space="preserve">ISOVER PROFI 100mm mineral wool insulation
</t>
  </si>
  <si>
    <t xml:space="preserve">Мінераловатний утеплювач ISOVER ПРОФИ 100мм
</t>
  </si>
  <si>
    <t>CD profile 60x27</t>
  </si>
  <si>
    <t>Профиль CD 60х27</t>
  </si>
  <si>
    <t>Profile UD 27x28</t>
  </si>
  <si>
    <t>Профиль UD 27х28</t>
  </si>
  <si>
    <t xml:space="preserve">Plato moisture-resistant plasterboard
2500x1200x12.5 mm
</t>
  </si>
  <si>
    <t xml:space="preserve">Гіпсокартон вологостійкий Plato
2500x1200x12,5 мм
</t>
  </si>
  <si>
    <t>Dowel 6x40 mm</t>
  </si>
  <si>
    <t>Дюбель 6х40 мм</t>
  </si>
  <si>
    <t>Self-tapping screws 3.5x35</t>
  </si>
  <si>
    <t>Саморезы 3,5х35</t>
  </si>
  <si>
    <t>Reinforcing tape</t>
  </si>
  <si>
    <t>Лента армирующая</t>
  </si>
  <si>
    <t>Putty Fugenfüller</t>
  </si>
  <si>
    <t>Шпаклівка Фугенфюллер</t>
  </si>
  <si>
    <t>2.4.15</t>
  </si>
  <si>
    <t>Plastering slopes</t>
  </si>
  <si>
    <t>Шпаклювання укосів</t>
  </si>
  <si>
    <t>2.4.16</t>
  </si>
  <si>
    <t>Add thickness changes of 1 mm_x000D_
putty according to standards 15-182-1, 15-182-2 (up to_x000D_
3 mm)</t>
  </si>
  <si>
    <t>Додавати на 1 мм змiни товщини
шпаклівки до норм 15-182-1, 15-182-2 (до
3 мм)</t>
  </si>
  <si>
    <t>2.4.17</t>
  </si>
  <si>
    <t>Add thickness changes of 1 mm_x000D_
putty according to standards 15-182-1, 15-182-2 (up to_x000D_
2 mm)</t>
  </si>
  <si>
    <t>Додавати на 1 мм змiни товщини
шпаклівки до норм 15-182-1, 15-182-2 (до
2 мм)</t>
  </si>
  <si>
    <t>2.4.18</t>
  </si>
  <si>
    <t xml:space="preserve">Matt latex interior paint
Ceresit IN 51 SUPER
</t>
  </si>
  <si>
    <t>2.4.19</t>
  </si>
  <si>
    <t>Plastering of flat surfaces window and door slopes on concrete and stone</t>
  </si>
  <si>
    <t xml:space="preserve">Штукатурення плоских поверхонь
віконних та дверних укосів по бетону та
каменю
</t>
  </si>
  <si>
    <t xml:space="preserve">Клеюча суміш для керамічної плитки
Ceresit СМ 11
</t>
  </si>
  <si>
    <t>2.4.20</t>
  </si>
  <si>
    <t>Installation of perforated_x000D_
plaster corners</t>
  </si>
  <si>
    <t>Установлення перфорованих
штукатурних кутиків</t>
  </si>
  <si>
    <t xml:space="preserve">PVC corner perforated with mesh_x000D_
100x100 mm </t>
  </si>
  <si>
    <t xml:space="preserve">Кутник ПВХ перфорований з сіткою
100х100 мм </t>
  </si>
  <si>
    <t>2.4.21</t>
  </si>
  <si>
    <t>Installation of the adjacent window_x000D_
profile</t>
  </si>
  <si>
    <t>Установлення примикаючого віконного
профілю</t>
  </si>
  <si>
    <t xml:space="preserve">Adjacent PVC window profile with_x000D_
mesh 6 mm x 2.4 m </t>
  </si>
  <si>
    <t xml:space="preserve">Профіль віконний примикаючий ПВХ з
сіткою 6 мм x 2,4 м </t>
  </si>
  <si>
    <t>2.4.22</t>
  </si>
  <si>
    <t>Installation of a decorative PVC corner_x000D_
20x20mm</t>
  </si>
  <si>
    <t>Установлення декоративного ПВХ кутика
20х20мм</t>
  </si>
  <si>
    <t>Decorative PVC corner 20x20mm</t>
  </si>
  <si>
    <t>Декоративного ПВХ кутик 20х20мм</t>
  </si>
  <si>
    <t>The mounting glue is transparent</t>
  </si>
  <si>
    <t>Клей монтажний прозорий</t>
  </si>
  <si>
    <t>Filling of the doorways is ready_x000D_
door blocks with an area of more than 3 m2_x000D_
from metal plastic in stone walls</t>
  </si>
  <si>
    <t>Заповнення дверних прорізів готовими
дверними блоками площею більше 3 м2
з металопластику у кам'яних стінах</t>
  </si>
  <si>
    <t>Internal door block
metal-plastic, Filling:
single-chamber double-glazed window, formula
double-glazed window: 4ESG_SE-16-4 _ESG_SE. 
Handles - staples". . There is a bumper at the bottom of the door from a stainless sheet. Limitless assembling.</t>
  </si>
  <si>
    <t xml:space="preserve">Блок дверний внутрішній
металопластиковий, Заповнення :
склопакет однокамерний , формула
склопакета: 4ESG_SE-16-4   _ESG_SE.
Ручки - "скоби". . Знизу дверей - відбійник
з нержавіючого листа. Безпоріговий
монтаж.
</t>
  </si>
  <si>
    <t>Balcony metal-plastic block, 5-_x000D_
you are a chamber profile, double_x000D_
double-glazed window (4i-14-4-14-4i), resistance_x000D_
heat transfer 0.75m2K/W. The window is deaf,_x000D_
door - right opening</t>
  </si>
  <si>
    <t>Блок балконний металопластиковий, 5-
ти камерний профіль, подвійний
склопакет (4i-14-4-14-4i), опір
теплопередачі 0,75м2К/Вт.  Вікно -глухе,
дверь - праве відкривання</t>
  </si>
  <si>
    <t>Installation of collapsible partitions with_x000D_
aluminum alloys with glazing</t>
  </si>
  <si>
    <t>Монтаж перегородок збірно-розбірних з
алюмінієвих сплавів зі склінням</t>
  </si>
  <si>
    <t>The external aluminum door block._x000D_
The doors are double-leaf. Filling:_x000D_
double-chamber double-glazed window, formula_x000D_
double-glazed windows: 3x3i-12-4-12- 3x3i. Handles -_x000D_
"staples". Tensioner: GEZE 2000. From below_x000D_
door-bumper made of stainless_x000D_
sheet. Aluminum warm threshold - 20 mm.</t>
  </si>
  <si>
    <t>Блок дверний зовнішній алюмінієвий.
Двері двостулкові. Заповнення :
склопакет двокамерний , формула
склопакета: 3х3i-12-4-12-  3х3i. Ручки -
"скоби". Дотягувач: GEZE 2000. Знизу
дверей -відбійник з нержавіючого
листа.Алюмінієвий теплий поріг - 20мм.</t>
  </si>
  <si>
    <t xml:space="preserve">Filling gaps with mounting foam,_x000D_
the cross-sectional area of the slit is 20 cm2_x000D_
</t>
  </si>
  <si>
    <t xml:space="preserve">Забивання щілин монтажною піною,
площа перерізу щілини 20 см2
</t>
  </si>
  <si>
    <t xml:space="preserve">Installation of metal doors_x000D_
boxes with hinged doors_x000D_
cloths_x000D_
</t>
  </si>
  <si>
    <t xml:space="preserve">Установлення металевих дверних
коробок із навішуванням дверних
полотен
</t>
  </si>
  <si>
    <t>Metal doors 1000*2050 mm_x000D_
single-valve, deaf EI60. Three loops on_x000D_
support bearings and covered_x000D_
special anti-vandal_x000D_
polymer powder paint. Resistance_x000D_
heat transfer - 0.60m2K/W</t>
  </si>
  <si>
    <t>Двері металеві 1000*2050 мм
одностулкові, глухі ЕІ60. Три петлі на
опорних підшипниках і покриті
спеціальною антивандальної 
полімерною   порошковою фарбою. Опір
теплопередачі - 0,60м2К/Вт</t>
  </si>
  <si>
    <t>Metal doors 1200*2050 mm_x000D_
single-valve, deaf EI60. Three loops on_x000D_
support bearings and covered_x000D_
special anti-vandal_x000D_
polymer powder paint. Resistance_x000D_
heat transfer - 0.60m2K/W</t>
  </si>
  <si>
    <t>Двері металеві 1200*2050 мм
одностулкові, глухі ЕІ60. Три петлі на
опорних підшипниках і покриті
спеціальною антивандальної 
полімерною порошковою фарбою. Опір
теплопередачі - 0,60м2К/Вт</t>
  </si>
  <si>
    <t xml:space="preserve">Entrance door 860*2050 mm "Your View"_x000D_
Verona. Metal thickness 1.2 mm.,_x000D_
The thickness of the canvas is 75 mm., 2 outer_x000D_
hinges, handle on socket,_x000D_
euro seal, armor plating,_x000D_
internal and external MDF panels_x000D_
10 mm thick, upper lock._x000D_
</t>
  </si>
  <si>
    <t xml:space="preserve">Вхідні двері 860*2050 мм "Ваш ВиД"
Верона.Товщина металу 1,2 мм.,
Товщина полотна 75 мм., 2 зовнішні
петлі, ручка на розетці,   
евроуплотнітель, броненакладки,
внутрішня ізовнішня MDF-панелі
товщиною 10 мм, верхній замок.
</t>
  </si>
  <si>
    <t>Metal doors 960*2050 mm_x000D_
single-valve, deaf EI60. Three loops on_x000D_
support bearings and covered_x000D_
special anti-vandal_x000D_
polymer powder paint. Resistance_x000D_
heat transfer - 0.60m2K/W</t>
  </si>
  <si>
    <t>Двері металеві 960*2050 мм
одностулкові, глухі ЕІ60. Три петлі на
опорних підшипниках і покриті
спеціальною антивандальної 
полімерною порошковою фарбою. Опір
теплопередачі - 0,60м2К/Вт</t>
  </si>
  <si>
    <t xml:space="preserve">Filling of doorways_x000D_
laminated door blocks with_x000D_
using anchors and mounting foam,_x000D_
block series DG-21-7_x000D_
</t>
  </si>
  <si>
    <t xml:space="preserve">Заповнення дверних прорізів
ламінованими дверними блоками із
застосуванням анкерів і монтажної піни,
серія блоку ДГ-21-7
</t>
  </si>
  <si>
    <t>Canvas 700x2000 (h) laminated gray""; MDF box with seal, without threshold; molding on the front side. Handle 1 pc Latch - 1 pc Hinge - 1 pc. Mechanism interroom PALADII 100 PVC - 1 pc. Inter-room mechanism PALADII M100 PVC - 1 pc.</t>
  </si>
  <si>
    <t xml:space="preserve">Полотно 700х2000(h) ламінована "грей";
коробка МДФ з ущільнювачем, без
порога; лиштва на лицьову сторону.
Ручка 1к-кт  Фіксатор -1к-кт Петля- 1 к-кт.
Механизм межкомнатный PALADII 100
PVC -1шт. Механизм межкомнатный
PALADII М100 PVC -1шт.
</t>
  </si>
  <si>
    <t xml:space="preserve">Filling of doorways_x000D_
laminated door blocks with_x000D_
using anchors and mounting foam,_x000D_
block series DG-21-9_x000D_
</t>
  </si>
  <si>
    <t xml:space="preserve">Заповнення дверних прорізів
ламінованими дверними блоками із
застосуванням анкерів і монтажної піни,
серія блоку ДГ-21-9
</t>
  </si>
  <si>
    <t>Canvas 800x2000(h) laminated "gray";
MDF box with seal, without
threshold; slats on both sides; Lath
selective; Loop - 1 k-kt. Mortise lock
Obverse 2223/70 CR</t>
  </si>
  <si>
    <t xml:space="preserve">Полотно 800х2000(h) ламінована "грей";
коробка МДФ з ущільнювачем, без
порога; лиштва з обох сторін; Планка
добірна; Петля- 1  к-кт. Замок врізний
Avers 2223/70 CR
</t>
  </si>
  <si>
    <t>"Canvas 900x2000 (h) laminated "gray""; MDF box with seal, without threshold; molding on the front side. Handle 1 pc Latch -1 pc Hinge- 1 pc kt. Mechanism interroom PALADII 100 PVC - 1 pc. Inter-room mechanism PALADII M100 PVC - 1 pc.</t>
  </si>
  <si>
    <t>Полотно 900х2000(h) ламінована "грей";
коробка МДФ з ущільнювачем, без
порога; лиштва на лицьову сторону.
Ручка 1к-кт   Фіксатор -1к-кт Петля- 1 к-
кт. Механизм межкомнатный PALADII
100 PVC -1шт. Механизм межкомнатный
PALADII М100 PVC -1шт.</t>
  </si>
  <si>
    <t>Installation of plastic molding (k-kt_x000D_
on the door 2.1x1.0)</t>
  </si>
  <si>
    <t>Установлення пластикової лиштви (к-кт
на дверь 2,1х1,0)</t>
  </si>
  <si>
    <t>Plastic molding (k-kt for the door 2.1x1,0)</t>
  </si>
  <si>
    <t>Пластикова лиштва (к-кт на дверь 2,1х1,0)</t>
  </si>
  <si>
    <t>Installation of door [window] sets_x000D_
overheads [pins-twists_x000D_
apartment, door and window handles, etc.]</t>
  </si>
  <si>
    <t>Установлення дверних [віконних] наборів
накладних [шпінгалети-закрутки
кватиркові, ручки дверні та віконні тощо]</t>
  </si>
  <si>
    <t>RYOBI® DS-2055V BC STD HO closer_x000D_
WHITE</t>
  </si>
  <si>
    <t>Доводчик RYOBI® DS-2055V BC STD HO
WHITE</t>
  </si>
  <si>
    <t>Стопор дверной Elephant 37 мм
алюминий</t>
  </si>
  <si>
    <t xml:space="preserve">Plaster mixture is cement-lime_x000D_
TINK-41_x000D_
</t>
  </si>
  <si>
    <t xml:space="preserve">Штукатурна суміш цементно-вапняна
ТИНК-41
</t>
  </si>
  <si>
    <t xml:space="preserve">Continuous plastering of internal slopes_x000D_
with KNAUF putty in two times,_x000D_
putty of slopes on plastered_x000D_
surface_x000D_
</t>
  </si>
  <si>
    <t xml:space="preserve">Суцільне шпаклювання внутрішніх укосів
шпаклівками KNAUF за два рази,
шпаклівка укосів по оштукатуреній
поверхні
</t>
  </si>
  <si>
    <t>2.5.14</t>
  </si>
  <si>
    <t>Improved wall painting_x000D_
polyvinyl acetate water emulsion_x000D_
mixtures for prefabricated structures,_x000D_
prepared for painting in 2 times</t>
  </si>
  <si>
    <t>Полiпшене фарбування стiн
полiвiнiлацетатними водоемульсiйними
сумiшами по збiрних конструкцiях,
пiдготовлених пiд фарбування за 2 рази</t>
  </si>
  <si>
    <t xml:space="preserve">Ceresit IN 51 acrylic interior paint_x000D_
Standard Base A matte white 10 l_x000D_
</t>
  </si>
  <si>
    <t xml:space="preserve">Фарба інтер'єрна акрилова Ceresit IN 51
Standard База А мат білий 10 л
</t>
  </si>
  <si>
    <t>2.5.15</t>
  </si>
  <si>
    <t>Ceramic cladding_x000D_
glazed tile surfaces_x000D_
pillars, pilasters and slopes with eaves,_x000D_
plinth and corner tiles_x000D_
brick and concrete</t>
  </si>
  <si>
    <t>Облицювання керамічними
глазурованими плитками поверхонь
стовпів, пілястрів і укосів із карнизними,
плінтусними та кутовими плитками по
цеглі та бетону</t>
  </si>
  <si>
    <t xml:space="preserve">Ceramic tile Golden Tile White_x000D_
M50051 300x600x9 mm_x000D_
</t>
  </si>
  <si>
    <t xml:space="preserve">Керамічна плитка Golden Tile Біла
М50051 300x600х9 мм
</t>
  </si>
  <si>
    <t xml:space="preserve">Elastic waterproof colored seam_x000D_
up to 5 mm Ceresit CE 40 aguastatic_x000D_
</t>
  </si>
  <si>
    <t xml:space="preserve">Еластичний водостійкий кольоровий шов
до 5 мм Ceresit СЕ 40 aguastatic
</t>
  </si>
  <si>
    <t>2.5.16</t>
  </si>
  <si>
    <t xml:space="preserve">Arrangement of the sub-layer with_x000D_
granvidsivu_x000D_
</t>
  </si>
  <si>
    <t xml:space="preserve">Улаштування пiдстильного шару із
гранвідсіву
</t>
  </si>
  <si>
    <t xml:space="preserve">Arrangement of roll covering_x000D_
materials dry without smearing_x000D_
edge_x000D_
</t>
  </si>
  <si>
    <t xml:space="preserve">Улаштування покриття з рулонних
матеріалів насухо без промазування
кромок
</t>
  </si>
  <si>
    <t xml:space="preserve">Vapor barrier film (vapor barrier)_x000D_
analogue of Foliarex STROTEX 110_x000D_
</t>
  </si>
  <si>
    <t xml:space="preserve">Плiвка пароізоляційна  (паробар'єр) ,
аналог  Foliarex STROTEX 110 
</t>
  </si>
  <si>
    <t xml:space="preserve">Installation of cement screed_x000D_
20 mm thick on a concrete base_x000D_
with an area of up to 20 m2_x000D_
</t>
  </si>
  <si>
    <t xml:space="preserve">Улаштування цементної стяжки
товщиною 20 мм по бетонній основі
площею до 20 м2
</t>
  </si>
  <si>
    <t>For every 5 mm, the thickness of the layer changes_x000D_
cement screed to add or_x000D_
exclude (up to 50 mm)</t>
  </si>
  <si>
    <t>На кожнi 5 мм змiни товщини шару
цементної стяжки додавати або
виключати (до 50 мм)</t>
  </si>
  <si>
    <t xml:space="preserve">Plastic fasteners_x000D_
</t>
  </si>
  <si>
    <t xml:space="preserve">Пластмасові фіксатори
</t>
  </si>
  <si>
    <t xml:space="preserve">Composite mesh 50x50x3mm
</t>
  </si>
  <si>
    <t xml:space="preserve">Композитна сітка 50х50х3мм
</t>
  </si>
  <si>
    <t xml:space="preserve">Installation of ceramic coatings
tiles on a solution of dry adhesive mixture,
the number of tiles in 1 m2 up to 7 pcs.
</t>
  </si>
  <si>
    <t>Улаштування покриттів з керамічних
плиток на розчині із сухої клеючої суміші,
кількість плиток в 1 м2 до 7 шт</t>
  </si>
  <si>
    <t>Пластмасові хрестики для укладання
плитки</t>
  </si>
  <si>
    <t xml:space="preserve">Elastic waterproof colored seam_x000D_
up to 20 mm Ceresit CE 43 aguastatic_x000D_
</t>
  </si>
  <si>
    <t xml:space="preserve">Еластичний водостійкий кольоровий шов
до 20 мм Ceresit СЕ 43 aguastatic
</t>
  </si>
  <si>
    <t>"Golden Tile Area Cement series tile 322830 40x40</t>
  </si>
  <si>
    <t xml:space="preserve">Плитка Golden Tile Area Cement серый
322830 40x40 
</t>
  </si>
  <si>
    <t xml:space="preserve">Composite mesh 50x50x3mm_x000D_
</t>
  </si>
  <si>
    <t xml:space="preserve">Horizontal arrangement_x000D_
two-component polymer cement_x000D_
coating waterproofing with_x000D_
using TM Ceresit materials according to_x000D_
2 times 2.5 mm thick_x000D_
</t>
  </si>
  <si>
    <t xml:space="preserve">Улаштування горизонтальної
двокомпонентної полімерцементної
обмазувальної гідроізоляції із
застосуванням матеріалів ТМ Ceresit за
2 рази товщиною 2,5 мм
</t>
  </si>
  <si>
    <t xml:space="preserve">Ceresit CL 51 waterproofing mastic_x000D_
Express_x000D_
</t>
  </si>
  <si>
    <t xml:space="preserve">Мастика гідроізоляційна Ceresit CL 51
Express
</t>
  </si>
  <si>
    <t>2.6.13</t>
  </si>
  <si>
    <t>Installation of ceramic coatings_x000D_
tiles on a solution of dry adhesive mixture,_x000D_
the number of tiles in 1 m2 up to 7 pcs._x000D_
Plastic crosses for laying</t>
  </si>
  <si>
    <t>tiles"</t>
  </si>
  <si>
    <t>Adhesive mixture for ceramic tiles Ceresit CM 11</t>
  </si>
  <si>
    <t>Golden Tile Area Cement series tile 322830 40x40</t>
  </si>
  <si>
    <t>2.6.14</t>
  </si>
  <si>
    <t>2.6.15</t>
  </si>
  <si>
    <t>2.6.16</t>
  </si>
  <si>
    <t>2.6.17</t>
  </si>
  <si>
    <t>2.6.18</t>
  </si>
  <si>
    <t>2.6.19</t>
  </si>
  <si>
    <t>Arrangement of screeds_x000D_
self-leveling from the Ceresit C mixture_x000D_
69 with a thickness of 5 mm</t>
  </si>
  <si>
    <t>Улаштування стяжок
самовирівнювальних з суміші Ceresit C
69 товщиною 5 мм</t>
  </si>
  <si>
    <t xml:space="preserve">Primer for absorbent concrete and_x000D_
cement-sand bases Thomsit R 777_x000D_
</t>
  </si>
  <si>
    <t xml:space="preserve">Грунтовка для вбираючих бетонних і
цементно-піщаних основ Thomsit R 777
</t>
  </si>
  <si>
    <t xml:space="preserve">A universal tool for leveling_x000D_
and repair Thomsit RS 88_x000D_
</t>
  </si>
  <si>
    <t xml:space="preserve">Універсальний засіб для вирівнювання
та ремонту Thomsit RS 88
</t>
  </si>
  <si>
    <t xml:space="preserve">Self-leveling mixture Ceresit СН 69_x000D_
</t>
  </si>
  <si>
    <t xml:space="preserve">Самовирівнююча суміш Ceresit СN 69
</t>
  </si>
  <si>
    <t>2.6.20</t>
  </si>
  <si>
    <t>Arrangement of floor covering with_x000D_
rolled homogeneous PVC coating on_x000D_
adhesives with welding of the fabric in the joints</t>
  </si>
  <si>
    <t>Улаштування покриття підлоги з
рулонного гомогенного ПВХ-покриття на
клеї зі зварюванням полотнища у стиках</t>
  </si>
  <si>
    <t xml:space="preserve">Homogeneous linoleum, an analogue of Tarkett_x000D_
Primo Plus (wear resistance: class_x000D_
application (EN ISO 10874) 34/43)_x000D_
</t>
  </si>
  <si>
    <t xml:space="preserve">Лінолеум гомогенний,  аналог Tarkett
Primo Plus (зносостійкість: клас
застосування (EN ISO 10874) 34/43)
</t>
  </si>
  <si>
    <t xml:space="preserve">Water-dispersion glue Ceresit K188E_x000D_
</t>
  </si>
  <si>
    <t xml:space="preserve">Водно-дисперсійний клей Ceresit K188E
</t>
  </si>
  <si>
    <t xml:space="preserve">Multifunctional primer Ceresit_x000D_
R766_x000D_
</t>
  </si>
  <si>
    <t xml:space="preserve">Багатофункцiональна грунтовка Ceresit 
R 766
</t>
  </si>
  <si>
    <t>2.6.21</t>
  </si>
  <si>
    <t>Installation of a tile connector with linoleum</t>
  </si>
  <si>
    <t>Монтаж з'єднувача плитки з лінолеумом</t>
  </si>
  <si>
    <t xml:space="preserve">Joint-overlapping floor
pressure threshold with a height difference of up to
10 mm
</t>
  </si>
  <si>
    <t xml:space="preserve">Стикоперекривний підлоговий 
притискний поріг з перепадом висот до
10 мм
</t>
  </si>
  <si>
    <t>2.6.22</t>
  </si>
  <si>
    <t xml:space="preserve">Installation of plinths with a width of 100 mm_x000D_
from ceramic tiles on a mortar from dry_x000D_
adhesive mixture_x000D_
</t>
  </si>
  <si>
    <t xml:space="preserve">Улаштування плінтусів шириною 100 мм
з керамiчних плиток на розчині із сухої
клеючої суміші
</t>
  </si>
  <si>
    <t>Elastic waterproof colored seam up to 20 mm Ceresit CE 43 aguastatic</t>
  </si>
  <si>
    <t xml:space="preserve">Golden Tile Area Cement series tile_x000D_
322830 40x40_x000D_
</t>
  </si>
  <si>
    <t>2.6.23</t>
  </si>
  <si>
    <t>Installation of external plastic_x000D_
corner along the perimeter of the plinth made of tiles_x000D_
(cover the ends of the plinth from above)</t>
  </si>
  <si>
    <t>Улаштування зовнішнього пластикового
кутику по периметру плінтусу з плитки
(накривати торці плінтусу зверху)</t>
  </si>
  <si>
    <t xml:space="preserve">Plastic corner
</t>
  </si>
  <si>
    <t xml:space="preserve">Пластиковий куточок
</t>
  </si>
  <si>
    <t>2.6.24</t>
  </si>
  <si>
    <t>Arrangement of plinths_x000D_
polyvinyl chloride on screws</t>
  </si>
  <si>
    <t>Улаштування плінтусів
полівінілхлоридних на шурупах</t>
  </si>
  <si>
    <t>2.6.25</t>
  </si>
  <si>
    <t>Installation of aluminum thresholds on_x000D_
screws</t>
  </si>
  <si>
    <t>Улаштування алюмінієвих поріжків на
шурупах</t>
  </si>
  <si>
    <t>The aluminum threshold is decorated_x000D_
corrugated ALUMINUM with holes 28x900_x000D_
mm</t>
  </si>
  <si>
    <t>Поріжок алюмінієвий декорований
рифлений АЛЮПРО з отворами 28x900
мм</t>
  </si>
  <si>
    <t>Roofing</t>
  </si>
  <si>
    <t>Покрівля</t>
  </si>
  <si>
    <t xml:space="preserve">Removal of roof coverings from_x000D_
asbestos-cement tiles, roof tiles_x000D_
/skates/_x000D_
</t>
  </si>
  <si>
    <t xml:space="preserve">Розбирання покриттів покрівлі з
азбестоцементних плиток, черепиці
/коньки/
</t>
  </si>
  <si>
    <t>Removal of roof coverings from_x000D_
corrugated asbestos-cement sheets</t>
  </si>
  <si>
    <t>Розбирання покриттів покрівлі з
хвилястих азбестоцементних листів</t>
  </si>
  <si>
    <t>Dismantling slats [lattice] from boards with_x000D_
transparent</t>
  </si>
  <si>
    <t>Розбирання лат [решетування] з дощок з
прозорами</t>
  </si>
  <si>
    <t>Dismantling rafters with risers and_x000D_
braces from beams and logs</t>
  </si>
  <si>
    <t>Розбирання крокв зі стояками та
підкосами з брусів і колод</t>
  </si>
  <si>
    <t>Arrangement of the roof</t>
  </si>
  <si>
    <t>Улаштування покрівлі</t>
  </si>
  <si>
    <t xml:space="preserve">Strengthening rafter legs by stitching_x000D_
boards on both sides_x000D_
</t>
  </si>
  <si>
    <t xml:space="preserve">Укріплення кроквяних ніг розшиванням
дошками з двох боків
</t>
  </si>
  <si>
    <t>2.7.6</t>
  </si>
  <si>
    <t>Arrangement of rafters and mauerlats from boards_x000D_
and bar</t>
  </si>
  <si>
    <t>Улаштування крокв і мауерлатів з дошок
та брусу</t>
  </si>
  <si>
    <t>2.7.7</t>
  </si>
  <si>
    <t>Installation of frame elements from beams</t>
  </si>
  <si>
    <t>Установлення елементів каркаса з брусів</t>
  </si>
  <si>
    <t xml:space="preserve">Brus 50*50 mm (under the headboard)_x000D_
</t>
  </si>
  <si>
    <t xml:space="preserve">Брус 50*50 мм (під лобову дошку)
</t>
  </si>
  <si>
    <t>2.7.8</t>
  </si>
  <si>
    <t>Arrangement of the frontal board</t>
  </si>
  <si>
    <t>Улаштування лобової дошки</t>
  </si>
  <si>
    <t xml:space="preserve">Edging board 100x32 (frontal board)_x000D_
</t>
  </si>
  <si>
    <t xml:space="preserve">Дошка обрізна 100х32 (лобова дошка)
</t>
  </si>
  <si>
    <t>2.7.9</t>
  </si>
  <si>
    <t>Antiseptic with water mixtures_x000D_
old rafter surfaces (existing)</t>
  </si>
  <si>
    <t>Антисептування водними сумішами
старих поверхонь крокв (існуючих)</t>
  </si>
  <si>
    <t>Straj-3 antiseptic (concentrate)</t>
  </si>
  <si>
    <t xml:space="preserve">Антисептик "Страж-3"  (концентрат)
</t>
  </si>
  <si>
    <t>2.7.10</t>
  </si>
  <si>
    <t>_x000D_
Fire protection of wooden structures</t>
  </si>
  <si>
    <t>Вогнезахист дерев'яних конструкцiй
ферм, арок, балок, крокв, мауеpлатiв</t>
  </si>
  <si>
    <t>trusses, arches, beams, rafters, maueplates"</t>
  </si>
  <si>
    <t xml:space="preserve">Вогнезахист ДСА-1
</t>
  </si>
  <si>
    <t>2.7.11</t>
  </si>
  <si>
    <t xml:space="preserve">Fire protection DSA-1_x000D_
</t>
  </si>
  <si>
    <t>Установлення кріплень крокв скобами</t>
  </si>
  <si>
    <t>Installation of rafter fastenings with staples Bracket TMZ O10 L=300</t>
  </si>
  <si>
    <t>Скоба ТМЗ O10 L=300</t>
  </si>
  <si>
    <t>2.7.12</t>
  </si>
  <si>
    <t>Arrangement of lats [counter-lattice] with_x000D_
transparent from boards and bars under the roof_x000D_
sheet steel</t>
  </si>
  <si>
    <t>Улаштування лат [контррешетування] з
прозорами із дощок і брусків під покрівлю
з листової сталі</t>
  </si>
  <si>
    <t xml:space="preserve">Edging boards from coniferous species 75x25,_x000D_
(counterlattice)_x000D_
</t>
  </si>
  <si>
    <t xml:space="preserve">Дошки обрiзнi з хвойних порiд 75х25,
(контробрешітка)
</t>
  </si>
  <si>
    <t>2.7.13</t>
  </si>
  <si>
    <t>Arrangement of laths [lattice] with_x000D_
transparent from boards and bars under the roof_x000D_
sheet steel</t>
  </si>
  <si>
    <t>Улаштування лат [решетування] з
прозорами із дощок і брусків під покрівлю
з листової сталі</t>
  </si>
  <si>
    <t xml:space="preserve">Edged board 100x32 (lattice)_x000D_
</t>
  </si>
  <si>
    <t xml:space="preserve">Дошка обрізна 100х32 (решетування)
</t>
  </si>
  <si>
    <t>2.7.14</t>
  </si>
  <si>
    <t xml:space="preserve">Antiseptic with aqueous mixtures lat_x000D_
[screening]_x000D_
</t>
  </si>
  <si>
    <t xml:space="preserve">Антисептування водними сумiшами лат
[решетування]
</t>
  </si>
  <si>
    <t>2.7.15</t>
  </si>
  <si>
    <t xml:space="preserve">
Fire protection of wooden structures lat under the roof, coverings and floors farms"</t>
  </si>
  <si>
    <t>Вогнезахист дерев'яних конструкцiй лат
пiд покрiвлю, покриттiв та настилiв по
фермах</t>
  </si>
  <si>
    <t>2.7.16</t>
  </si>
  <si>
    <t>Installation of laying waterproofing in_x000D_
one layer</t>
  </si>
  <si>
    <t>Улаштування прокладної гідроiзоляцiї в
один шар</t>
  </si>
  <si>
    <t xml:space="preserve">Waterproofing film (water barrier)_x000D_
analogue of Foliarex STROTEX 110_x000D_
</t>
  </si>
  <si>
    <t xml:space="preserve">Плiвка гідроізоляційна  (гідробар'єр) ,
аналог  Foliarex STROTEX 110
</t>
  </si>
  <si>
    <t>2.7.17</t>
  </si>
  <si>
    <t>Arrangement of sheet steel covering_x000D_
only stingrays</t>
  </si>
  <si>
    <t>Улаштування покриття з листової сталі
тільки скатів</t>
  </si>
  <si>
    <t xml:space="preserve">Professional flooring PC 35 b=0.45 mm_x000D_
</t>
  </si>
  <si>
    <t xml:space="preserve">Профнастил ПК 35 б=0,45мм
</t>
  </si>
  <si>
    <t xml:space="preserve">Self-tapping screws RAL 4.9x27_x000D_
</t>
  </si>
  <si>
    <t xml:space="preserve">Шурупи самонарізні RAL 4,9х27
</t>
  </si>
  <si>
    <t>Corrector for repairing scratches</t>
  </si>
  <si>
    <t xml:space="preserve">Коректор для ремонту подряпин </t>
  </si>
  <si>
    <t>2.7.18</t>
  </si>
  <si>
    <t xml:space="preserve">A device made of sheet steel belts,_x000D_
sandriks, windowsill low tides_x000D_
</t>
  </si>
  <si>
    <t xml:space="preserve">Улаштування з листової сталі поясків,
сандриків, підвіконних відливів
</t>
  </si>
  <si>
    <t xml:space="preserve">Galvanized steel horse bar with_x000D_
polymer coating with a thickness of 0.5 mm,_x000D_
width up to 420 mm_x000D_
</t>
  </si>
  <si>
    <t xml:space="preserve">Планка конька з оцинкованої сталі з
полімерним покриттям товщиною 0,5мм,
шириною до 420 мм
</t>
  </si>
  <si>
    <t xml:space="preserve">Angle bar made of galvanized steel with_x000D_
polymer coating with a thickness of 0.5 mm,_x000D_
width up to 500 mm_x000D_
</t>
  </si>
  <si>
    <t xml:space="preserve">Планка кутова з оцинкованої сталі з
полімерним покриттям товщиною 0,5мм,
шириною до 500 мм
</t>
  </si>
  <si>
    <t xml:space="preserve">Angle bar made of galvanized steel with_x000D_
polymer coating with a thickness of 0.5 mm,_x000D_
150*50 mm_x000D_
</t>
  </si>
  <si>
    <t xml:space="preserve">Планка кутова з оцинкованої сталі з
полімерним покриттям товщиною 0,5мм,
150*50 мм
</t>
  </si>
  <si>
    <t>Шурупи самонарізні RAL 4,9х27</t>
  </si>
  <si>
    <t>2.7.19</t>
  </si>
  <si>
    <t>Installation of frame elements from_x000D_
beams under the eaves</t>
  </si>
  <si>
    <t>Установлення елементів каркасу із
брусів під карниз</t>
  </si>
  <si>
    <t xml:space="preserve">Cut bars 50x50_x000D_
</t>
  </si>
  <si>
    <t xml:space="preserve">Бруски обрiзнi   50х50
</t>
  </si>
  <si>
    <t>2.7.20</t>
  </si>
  <si>
    <t>Hemming the cornice (arrangement_x000D_
metal soffit) on wood</t>
  </si>
  <si>
    <t>Пiдшивання карнизу (улаштування
металевого софіту) по дереву</t>
  </si>
  <si>
    <t xml:space="preserve">The soffit is metal with polymer_x000D_
coating color 7024 and perforation,_x000D_
0.5 mm thick, analogue of Arcelor_x000D_
Mittal_x000D_
</t>
  </si>
  <si>
    <t xml:space="preserve">Софіт металевий з полімерним
покриттям  колір 7024 та  перфорацією,
товщиною 0,5 мм, аналог Арселор
Міттал 
</t>
  </si>
  <si>
    <t xml:space="preserve">Self-tapping screw with metal drill 5.5x25_x000D_
</t>
  </si>
  <si>
    <t xml:space="preserve">Саморіз зі свердлом по металу 5.5x25
</t>
  </si>
  <si>
    <t>2.7.21</t>
  </si>
  <si>
    <t>Equipment of sheet steel cornices_x000D_
hung (dropper)</t>
  </si>
  <si>
    <t>Улаштування з листової сталі карнизних
звисів (крапельник)</t>
  </si>
  <si>
    <t xml:space="preserve">Dripper bar made of galvanized steel_x000D_
with a polymer coating with a thickness of 0,_x000D_
5 mm, width up to 160 mm_x000D_
</t>
  </si>
  <si>
    <t xml:space="preserve">Планка крапельника з оцинкованої сталі
з полімерним покриттям товщиною 0,
5мм, шириною до 160 мм
</t>
  </si>
  <si>
    <t>2.7.22</t>
  </si>
  <si>
    <t>Positioning of the parapet pillars</t>
  </si>
  <si>
    <t>Ставлення костилів парапетних</t>
  </si>
  <si>
    <t>Figured parapet frame</t>
  </si>
  <si>
    <t>Фігурний парапетний костиль</t>
  </si>
  <si>
    <t>2.7.23</t>
  </si>
  <si>
    <t>Punching furrows in brick walls,_x000D_
furrow cross-section up to 20 cm2</t>
  </si>
  <si>
    <t>Пробивання борозен в цегляних стінах,
переріз борозен до 20 см2</t>
  </si>
  <si>
    <t>2.7.24</t>
  </si>
  <si>
    <t xml:space="preserve">Sheet steel device_x000D_
firewalls, parapets_x000D_
</t>
  </si>
  <si>
    <t xml:space="preserve">Улаштування з листової сталі
брандмауерів, парапетів
</t>
  </si>
  <si>
    <t>Galvanized steel apron bar with
polymer coating with a thickness of 0.5 mm</t>
  </si>
  <si>
    <t xml:space="preserve">Планка фартука з оцинкованої сталі з
полімерним покриттям товщиною 0,5мм
</t>
  </si>
  <si>
    <t>Sealing of horizontal and_x000D_
vertical joints of wall panels_x000D_
pads on glue in one row</t>
  </si>
  <si>
    <t xml:space="preserve">Планка парапетної планки з оцинкованої
сталі з полімерним покриттям товщиною
0,5мм
</t>
  </si>
  <si>
    <t>2.7.25</t>
  </si>
  <si>
    <t>Sealing of horizontal and
vertical joints of wall panels
pads on glue in one row"</t>
  </si>
  <si>
    <t>Герметизація горизонтальних та
вертикальних стиків стінових панелей
прокладками на клею в один ряд</t>
  </si>
  <si>
    <t xml:space="preserve">Sealing tape thermal insulation_x000D_
Izolon 5mm*50mm*20_x000D_
</t>
  </si>
  <si>
    <t xml:space="preserve">Уплотнительная лента термопрокладка
Izolon 5мм*50мм*20 
</t>
  </si>
  <si>
    <t>2.7.26</t>
  </si>
  <si>
    <t>Protection of roofs with railings</t>
  </si>
  <si>
    <t>Огородження покрівель перилами</t>
  </si>
  <si>
    <t>Oberig roofing fence 600 z_x000D_
3m snow retainer_x000D_
Dormer</t>
  </si>
  <si>
    <t>Огорожа покрівельна Оберіг 600 зі
снігозатримувачем 3м</t>
  </si>
  <si>
    <t>Dormer</t>
  </si>
  <si>
    <t>Слухове вікно</t>
  </si>
  <si>
    <t>2.7.27</t>
  </si>
  <si>
    <t>Disassembly of semicircular auditory windows_x000D_
and triangular</t>
  </si>
  <si>
    <t>Розбирання слухових вікон напівкруглих
та трикутних</t>
  </si>
  <si>
    <t>2.7.28</t>
  </si>
  <si>
    <t>Arrangement of auditory windows</t>
  </si>
  <si>
    <t>Улаштування слухових вікон</t>
  </si>
  <si>
    <t>2.7.29</t>
  </si>
  <si>
    <t xml:space="preserve">Arrangement of laths [lattice] with_x000D_
transparent from boards and bars under the roof_x000D_
from sheet steel_x000D_
</t>
  </si>
  <si>
    <t xml:space="preserve">Улаштування лат [решетування] з
прозорами із дощок і брусків під покрівлю
з листової сталі
</t>
  </si>
  <si>
    <t>2.7.30</t>
  </si>
  <si>
    <t>Antiseptic with aqueous solutions_x000D_
coverings on farms</t>
  </si>
  <si>
    <t>Антисептування водними розчинами
покриттів по фермах</t>
  </si>
  <si>
    <t>2.7.31</t>
  </si>
  <si>
    <t xml:space="preserve">
Fire protection of wooden structures trusses, arches, beams, rafters, maueplates (46,98 m2 of the expanded impregnation surface wood)</t>
  </si>
  <si>
    <t xml:space="preserve">Вогнезахист дерев'яних конструкцій
ферм, арок, балок, крокв, мауеpлатів (46,
98м2 розгорнутої поверхні просочення
деревини)
</t>
  </si>
  <si>
    <t>2.7.32</t>
  </si>
  <si>
    <t xml:space="preserve">Installation of laying waterproofing in_x000D_
one layer_x000D_
</t>
  </si>
  <si>
    <t xml:space="preserve">Улаштування прокладної гідроiзоляцiї в
один шар
</t>
  </si>
  <si>
    <t>2.7.33</t>
  </si>
  <si>
    <t xml:space="preserve">Arrangement of sheet steel covering_x000D_
only skates_x000D_
</t>
  </si>
  <si>
    <t xml:space="preserve">Улаштування покриття з листової сталі
тільки скатів
</t>
  </si>
  <si>
    <t>2.7.34</t>
  </si>
  <si>
    <t xml:space="preserve">Equipment of sheet steel cornices_x000D_
hung (dropper)_x000D_
</t>
  </si>
  <si>
    <t xml:space="preserve">Улаштування з листової сталі карнизних
звисів (крапельник)
</t>
  </si>
  <si>
    <t>Планка крапельника з оцинкованої сталі
з полімерним покриттям товщиною 0,
5мм, шириною до 160 мм</t>
  </si>
  <si>
    <t>2.7.35</t>
  </si>
  <si>
    <t xml:space="preserve">Installation of a galvanized corner bar_x000D_
steel_x000D_
</t>
  </si>
  <si>
    <t xml:space="preserve">Монтаж планки кутової з оцинкованої
сталі (єндова)
</t>
  </si>
  <si>
    <t xml:space="preserve">The lower end plate is galvanized_x000D_
steel with a polymer coating thickness_x000D_
0.5 mm, width up to 500 mm_x000D_
</t>
  </si>
  <si>
    <t xml:space="preserve">Планка  єндови нижньої з оцинкованої
сталі з полімерним покриттям товщиною
0,5мм, шириною до 500 мм
</t>
  </si>
  <si>
    <t xml:space="preserve">The bar of the upper side is made of galvanized_x000D_
steel with a polymer coating thickness_x000D_
0.5 mm, width up to 420 mm_x000D_
</t>
  </si>
  <si>
    <t xml:space="preserve">Планка  єндови верхньої з оцинкованої
сталі з полімерним покриттям товщиною
0,5мм, шириною до 420 мм
</t>
  </si>
  <si>
    <t>2.7.36</t>
  </si>
  <si>
    <t xml:space="preserve">PVC window, 3-chamber REHAU profile
Euro-Design 60, blind filling windows </t>
  </si>
  <si>
    <t xml:space="preserve">Вікно ПВХ, 3-х камерний профіль REHAU
Euro-Design 60, жалюзійне заповнення вікон </t>
  </si>
  <si>
    <t xml:space="preserve">Dowel - screw 100x10mm_x000D_
</t>
  </si>
  <si>
    <t xml:space="preserve">Дюбель - шуруп 100х10мм
</t>
  </si>
  <si>
    <t xml:space="preserve">Ceresit TS 62 mounting foam is professional_x000D_
universal_x000D_
</t>
  </si>
  <si>
    <t xml:space="preserve">Монтажна піна Ceresit TS 62 професійна
універсальна
</t>
  </si>
  <si>
    <t xml:space="preserve">Ceresit Silicon CS 11 ACRYL sealant GYPSUM
</t>
  </si>
  <si>
    <t xml:space="preserve">Герметик Ceresit Silicon CS 11 ACRYL GYPSUM
</t>
  </si>
  <si>
    <t xml:space="preserve">Vertical riser drain </t>
  </si>
  <si>
    <t xml:space="preserve">Вертикальний стояк водостоку. </t>
  </si>
  <si>
    <t>2.7.37</t>
  </si>
  <si>
    <t xml:space="preserve">Hanging gutter pipes, knees,_x000D_
ebbs and pours from ready-made elements_x000D_
</t>
  </si>
  <si>
    <t xml:space="preserve">Навішування водостічних труб, колін,
відливів і лійок з готових елементів
</t>
  </si>
  <si>
    <t xml:space="preserve">Drainage system, analogue of Rainway._x000D_
Gutter d-130mm L-3m </t>
  </si>
  <si>
    <t xml:space="preserve">Водостічна система, аналог  Rainway.
Жолоб водостічний d-130мм L-3м </t>
  </si>
  <si>
    <t xml:space="preserve">Drainage system, analogue of Rainway._x000D_
Gutter stopper d-130mm_x000D_
</t>
  </si>
  <si>
    <t xml:space="preserve">Водостічна система, аналог  Rainway.
Заглушка жолобу d-130мм 
</t>
  </si>
  <si>
    <t xml:space="preserve">Drainage system, analogue of Rainway._x000D_
Gutter coupling d-130mm </t>
  </si>
  <si>
    <t xml:space="preserve">Водостічна система, аналог  Rainway.
Муфта жолобу d-130мм </t>
  </si>
  <si>
    <t>Drainage system, analogue of Rainway._x000D_
Gutter bracket d-130, metal</t>
  </si>
  <si>
    <t>Водостічна система, аналог  Rainway.
Кронштейн жолоба d-130, метал</t>
  </si>
  <si>
    <t xml:space="preserve">Drainage system, analogue of Rainway._x000D_
Gutter bracket extension </t>
  </si>
  <si>
    <t xml:space="preserve">Водостічна система, аналог  Rainway.
Подовжувач кронштейна ринви </t>
  </si>
  <si>
    <t xml:space="preserve">Drainage system, analogue of Rainway._x000D_
Gutter funnel d-130x100mm </t>
  </si>
  <si>
    <t xml:space="preserve">Водостічна система, аналог  Rainway.
Воронка жолобу d-130х100мм </t>
  </si>
  <si>
    <t xml:space="preserve">Drainage system, analogue of Rainway._x000D_
Drainage pipe d-100mm L-3m </t>
  </si>
  <si>
    <t xml:space="preserve">Водостічна система, аналог   Rainway.
Труба водостічна d-100мм L-3м </t>
  </si>
  <si>
    <t xml:space="preserve">Drainage system, analogue of Rainway._x000D_
Pipe coupling d-100mm </t>
  </si>
  <si>
    <t xml:space="preserve">Водостічна система, аналог   Rainway.
Муфта труби d-100мм </t>
  </si>
  <si>
    <t xml:space="preserve">Drainage system, analogue of Rainway._x000D_
Lead two-coupling d-100mm 67° </t>
  </si>
  <si>
    <t xml:space="preserve">Водостічна система, аналог   Rainway.
Відведення двомуфтове d-100мм 67° </t>
  </si>
  <si>
    <t xml:space="preserve">Drainage system, analogue of Rainway._x000D_
Single-joint outlet d-100mm 87° </t>
  </si>
  <si>
    <t xml:space="preserve">Водостічна система, аналог   Rainway.
Відведення одномуфтове d-100мм 87° </t>
  </si>
  <si>
    <t xml:space="preserve">Drainage system, analogue of Rainway._x000D_
Pipe clamp d-100mm metal </t>
  </si>
  <si>
    <t xml:space="preserve">Водостічна система, аналог   Rainway.
Хомут труби d-100мм металевий </t>
  </si>
  <si>
    <t xml:space="preserve">Drainage system, analogue of Rainway._x000D_
Fastening screw L-220mm </t>
  </si>
  <si>
    <t xml:space="preserve">Водостічна система, аналог   Rainway.
Гвинт-шуруп кріпильний L-220мм </t>
  </si>
  <si>
    <t>2.7.38</t>
  </si>
  <si>
    <t>Filling the seam with sealant after_x000D_
installation of a drainage system</t>
  </si>
  <si>
    <t>Заповнення шва герметиком після
монтажу водостічної системи</t>
  </si>
  <si>
    <t xml:space="preserve">Ceresit Silicon CS 11 ACRYL sealant_x000D_
GYPSUM_x000D_
</t>
  </si>
  <si>
    <t xml:space="preserve">Герметик Ceresit Silicon CS 11 ACRYL
GYPSUM
</t>
  </si>
  <si>
    <t>2.8</t>
  </si>
  <si>
    <t>Technological part</t>
  </si>
  <si>
    <t>Технологічна частина</t>
  </si>
  <si>
    <t>2.8.1</t>
  </si>
  <si>
    <t>Installation of the mirror</t>
  </si>
  <si>
    <t>Установлення дзеркала</t>
  </si>
  <si>
    <t>Folding mirror for MGN</t>
  </si>
  <si>
    <t>Дзеркало відкидне для МГН</t>
  </si>
  <si>
    <t>2.8.2</t>
  </si>
  <si>
    <t>Installation of hangers, cup holders,_x000D_
bath rails, etc.</t>
  </si>
  <si>
    <t>Установлення вішалок, підстаканників,
поручнів для ванн тощо</t>
  </si>
  <si>
    <t>Handrail for the toilet with fastening_x000D_
floor-wall</t>
  </si>
  <si>
    <t>Поручень для унітазу з кріпленням
підлога-стіна</t>
  </si>
  <si>
    <t>The handrail is removable for the toilet with_x000D_
fixing the floor</t>
  </si>
  <si>
    <t>Поручень видкідний для унітазу з
кріпленням підлога</t>
  </si>
  <si>
    <t>Handrail for the shower</t>
  </si>
  <si>
    <t>Поручень для душу</t>
  </si>
  <si>
    <t>Handrail for a floor-standing washbasin_x000D_
wall</t>
  </si>
  <si>
    <t>Поручень для умивальника напольно-
настінний</t>
  </si>
  <si>
    <t>Attachment for crutches</t>
  </si>
  <si>
    <t>Кріплення для милиць</t>
  </si>
  <si>
    <t>Toilet paper holder</t>
  </si>
  <si>
    <t>Тримач туалетного паперу</t>
  </si>
  <si>
    <t>2.8.3</t>
  </si>
  <si>
    <t>Installation of an electric bell with a button</t>
  </si>
  <si>
    <t>Монтаж дзвоника електричного з кнопкою</t>
  </si>
  <si>
    <t>Wireless panic button</t>
  </si>
  <si>
    <t>Бездротова тривожна кнопка</t>
  </si>
  <si>
    <t>2.8.4</t>
  </si>
  <si>
    <t>Installation of shelves</t>
  </si>
  <si>
    <t>Установлення поличок</t>
  </si>
  <si>
    <t>Reclinable wall-mounted shower seat, for_x000D_
of the disabled d.32 mm, stainless steel.</t>
  </si>
  <si>
    <t>Сидіння для душа відкидне настінне, для
інвалідів д.32 мм, нержавіюча сталь.</t>
  </si>
  <si>
    <t>2.8.5</t>
  </si>
  <si>
    <t xml:space="preserve">Installation of tile covering_x000D_
polyvinyl chloride covering area up to_x000D_
10 m2_x000D_
</t>
  </si>
  <si>
    <t xml:space="preserve">Улаштування покриття з плиток
полівінілхлоридних площею покриття до
10 м2
</t>
  </si>
  <si>
    <t>Warning tactile indicator_x000D_
(tile). 300x300</t>
  </si>
  <si>
    <t>Попереджувальна тактильний індикатор
(плитка). 300х300</t>
  </si>
  <si>
    <t>Directing tactile indicator_x000D_
(tile). 300x300</t>
  </si>
  <si>
    <t>Спрямовуюча тактильний індикатор
(плитка). 300х300</t>
  </si>
  <si>
    <t xml:space="preserve">Contact water-dispersion glue_x000D_
Thomsit K 188 E_x000D_
</t>
  </si>
  <si>
    <t xml:space="preserve">Контактний водно-дисперсійний клей
Thomsit K 188 E
</t>
  </si>
  <si>
    <t>2.8.6</t>
  </si>
  <si>
    <t xml:space="preserve">Setting tactile icons_x000D_
</t>
  </si>
  <si>
    <t xml:space="preserve">Установлення тактильних піктограм
</t>
  </si>
  <si>
    <t>Tactile icons</t>
  </si>
  <si>
    <t>Тактильні піктограми</t>
  </si>
  <si>
    <t xml:space="preserve">Tactile icon. toilet room_x000D_
gender-neutral room </t>
  </si>
  <si>
    <t xml:space="preserve">Тактильна піктограма.  туалетна кімната
гендерно-нейтральної кімнати </t>
  </si>
  <si>
    <t>Tactile icon. Alarm button</t>
  </si>
  <si>
    <t>Тактильна піктограма. Тривожна кнопка</t>
  </si>
  <si>
    <t>Tactile mnemonic with dot_x000D_
braille</t>
  </si>
  <si>
    <t>Тактильна мнемосхема з крапковим
шрифтом Брайля</t>
  </si>
  <si>
    <t>Sign on the door "Entry" and "Exit"</t>
  </si>
  <si>
    <t xml:space="preserve">Табличка на двері  "Вхід" та "Вихід" </t>
  </si>
  <si>
    <t>2.8.7</t>
  </si>
  <si>
    <t xml:space="preserve">Wall pasting with contrasting PVC_x000D_
tape_x000D_
</t>
  </si>
  <si>
    <t xml:space="preserve">Обклеювання стiн контрасною ПВХ
стрічкою
</t>
  </si>
  <si>
    <t xml:space="preserve">Contrast PVC tape b=100mm_x000D_
</t>
  </si>
  <si>
    <t xml:space="preserve">Контрасна ПВХ стрічка b=100мм
</t>
  </si>
  <si>
    <t>2.8.8</t>
  </si>
  <si>
    <t>Fencing with railings</t>
  </si>
  <si>
    <t>Огородження перилами</t>
  </si>
  <si>
    <t>Handrail wall-mounted ready set with_x000D_
stainless steel</t>
  </si>
  <si>
    <t>Поручень пристінний готовий комплект з
нержавіючої сталі</t>
  </si>
  <si>
    <t>Fixing a round handrail 42.4 mm k_x000D_
the wall</t>
  </si>
  <si>
    <t>Крепление круглого поручня 42,4 мм к
стене</t>
  </si>
  <si>
    <t xml:space="preserve">Dowel-screw 150*10 mm_x000D_
</t>
  </si>
  <si>
    <t xml:space="preserve">Дюбель-шуруп 150*10 мм
</t>
  </si>
  <si>
    <t>2.9</t>
  </si>
  <si>
    <t>2.9.1</t>
  </si>
  <si>
    <t>2.9.2</t>
  </si>
  <si>
    <t>Installation of a washing machine automated, weight up to 0.2 t</t>
  </si>
  <si>
    <t>Монтаж машини пральної автоматизованої, маса до 0,2 т</t>
  </si>
  <si>
    <t>2.9.3</t>
  </si>
  <si>
    <t>Installation of the refrigerator cabinet</t>
  </si>
  <si>
    <t>Монтаж шафи холодильника</t>
  </si>
  <si>
    <t>2.9.4</t>
  </si>
  <si>
    <t>2.9.5</t>
  </si>
  <si>
    <t>2.9.6</t>
  </si>
  <si>
    <t>Edwin sofa</t>
  </si>
  <si>
    <t xml:space="preserve">Диван "Едвін" </t>
  </si>
  <si>
    <t>Electric stove Electric stove Beko FSS56000GW</t>
  </si>
  <si>
    <t xml:space="preserve">Электроплита  Плита електрична Beko FSS56000GW </t>
  </si>
  <si>
    <t>Bed Kompanit 90 90x200 cm beech plus. Orthopedic mattress Bemba light 90x200 cm</t>
  </si>
  <si>
    <t>Кровать Компанит 90 90x200 см бук плюс.  Матрас ортопедический Бемби лайт 90x200 см</t>
  </si>
  <si>
    <t>Bunk bed with drawer MeblyCo Twiks-2 197x91x152 cm Walnut (k-1618-4). Orthopedic mattress Bemba light 90x200 cm</t>
  </si>
  <si>
    <t>Кровать двоярусна с ящиком МеблиКо Твикс-2 197х91х152 см Орех (k-1618-4). Матрас ортопедический Бемби лайт 90x200 см</t>
  </si>
  <si>
    <t>Washing machine Vestfrost MWM108T3IAMY</t>
  </si>
  <si>
    <t>Пральна машина Vestfrost MWM108T3IAMY</t>
  </si>
  <si>
    <t>Transforming table Dinner ARTinHEAD</t>
  </si>
  <si>
    <t>Стол-трансформер Dinner ARTinHEAD</t>
  </si>
  <si>
    <t>Richard dining chair light walnut/graphite</t>
  </si>
  <si>
    <t>Стул обеденный Ричард орех светлый/графит</t>
  </si>
  <si>
    <t>Beko RDSA280K20W refrigerator</t>
  </si>
  <si>
    <t>Холодильник Beko RDSA280K20W</t>
  </si>
  <si>
    <t>Cupboard 3D 1800x2400 chipboard + Mirror Kyiv standard</t>
  </si>
  <si>
    <t>Шафа-купе 3Д 1800х2400 ДСП + Дзеркало Київський стандарт</t>
  </si>
  <si>
    <t>Cupboard 2D 1200x600x2400 Chipboard + Mirror (Silver profile) Kyiv standard</t>
  </si>
  <si>
    <t>Шафа-купе 2D 1200х600х2400 ДСП + Дзеркало (профіль Срібло) Київський стандарт</t>
  </si>
  <si>
    <t>2.10</t>
  </si>
  <si>
    <t>Lift for people from
Disabilities</t>
  </si>
  <si>
    <t>Підйомник для людей з
обмеженими можливостями</t>
  </si>
  <si>
    <t>2.10.1</t>
  </si>
  <si>
    <t xml:space="preserve">Development of soil by hand in trenches
up to 2 m deep without fasteners with slopes,
soil group 3
</t>
  </si>
  <si>
    <t>2.10.2</t>
  </si>
  <si>
    <t>Installation of concrete preparation</t>
  </si>
  <si>
    <t>Улаштування бетонної підготовки</t>
  </si>
  <si>
    <t>2.10.3</t>
  </si>
  <si>
    <t>Cooking heavy concrete on rubble,
concrete class B3,5 - B5</t>
  </si>
  <si>
    <t>Готування важкого бетону на щебені,
клас бетону В3,5 - В5</t>
  </si>
  <si>
    <t>2.10.4</t>
  </si>
  <si>
    <t>Installation of embedded parts by weight
up to 5 kg</t>
  </si>
  <si>
    <t>Установлення закладних деталей вагою
до 5 кг</t>
  </si>
  <si>
    <t>2.10.5</t>
  </si>
  <si>
    <t>Installation of reinforced concrete
general-purpose foundations
volume up to 5 m3</t>
  </si>
  <si>
    <t>Улаштування залізобетонних
фундаментів загального призначення
об'ємом до 5 м3</t>
  </si>
  <si>
    <t>Plastic clamp</t>
  </si>
  <si>
    <t xml:space="preserve">Фіксатор пластмасовий </t>
  </si>
  <si>
    <t>Hot-rolled reinforcing steel
periodic profile, class A-III, diameter
8 mm</t>
  </si>
  <si>
    <t>Гарячекатана арматурна сталь
періодичного профілю, клас А-ІІІ, діаметр
8 мм</t>
  </si>
  <si>
    <t>2.10.6</t>
  </si>
  <si>
    <t>Installation of metal fences without
Handrail</t>
  </si>
  <si>
    <t>Установлення металевих огорож без
поручня</t>
  </si>
  <si>
    <t>Fencing module "Antipanic"</t>
  </si>
  <si>
    <t>Модуль огорожі "Антипаніка"</t>
  </si>
  <si>
    <t>Anker double-spacer M10x150</t>
  </si>
  <si>
    <t>Анкер дворозпірний М10х150</t>
  </si>
  <si>
    <t>2.10.7</t>
  </si>
  <si>
    <t>Installation of a passenger elevator with
cab speed up to 1 m/s
lifting capacity 400 kg for 2 stops</t>
  </si>
  <si>
    <t>Монтаж ліфта пасажирського зі
швидкістю руху кабіни до 1 м/с
вантажопідйомністю 400 кг на 2 зупинок</t>
  </si>
  <si>
    <t>Commissioning works</t>
  </si>
  <si>
    <t>Пусконалагоджувальні роботи</t>
  </si>
  <si>
    <t>2.10.8</t>
  </si>
  <si>
    <t>Electric passenger elevator on alternating current with the system microelectronics control for
residential buildings with carrying capacity
up to 1000 kg, at a speed of up to 1.0 m /s, at 2 Stops</t>
  </si>
  <si>
    <t>Ліфт пасажирський з електроприводом на змінному струмі з системою управління на мікроелектроніці для житлових будинків вантажопідйомністю до 1000 кг, з швидкістю до 1,0 м/с, на 2 зупинок</t>
  </si>
  <si>
    <t>Purchase of equipment. Hoist for
people with disabilities</t>
  </si>
  <si>
    <t>Придбання устаткування. Підйомник для
людей з обмеженими можливостями</t>
  </si>
  <si>
    <t>Lift for people with disabilities
capabilities FIS250-2.0-0.1-1.4x1.1
(Stainless steel)</t>
  </si>
  <si>
    <t>Підйомник для людей з обмеженими
можливостями FIS250-2.0-0.1-1.4х1.1
(Нержавіюча сталь)</t>
  </si>
  <si>
    <t>(Dismantling) Pipeline laying_x000D_
water supply from steel pipes_x000D_
water and gas pipelines galvanized_x000D_
with a diameter of 50 mm</t>
  </si>
  <si>
    <t>(Демонтаж) Прокладання трубопроводу
водопостачання з труб сталевих
водогазопровідних оцинкованих
діаметром 50 мм</t>
  </si>
  <si>
    <t>(Dismantling) Pipeline laying_x000D_
water supply from steel pipes_x000D_
water and gas pipelines galvanized_x000D_
with a diameter of 32 mm</t>
  </si>
  <si>
    <t>(Демонтаж) Прокладання трубопроводу
водопостачання з труб сталевих
водогазопровідних оцинкованих
діаметром 32 мм</t>
  </si>
  <si>
    <t xml:space="preserve">(Dismantling) Pipeline laying_x000D_
water supply from steel pipes_x000D_
water and gas pipelines galvanized_x000D_
with a diameter of 20 mm_x000D_
</t>
  </si>
  <si>
    <t xml:space="preserve">(Демонтаж) Прокладання трубопроводу
водопостачання з труб сталевих
водогазопровідних оцинкованих
діаметром 20 мм
</t>
  </si>
  <si>
    <t>(Dismantling) Installation of pallets_x000D_
shower steel</t>
  </si>
  <si>
    <t>(Демонтаж) Установлення піддонів
душових сталевих</t>
  </si>
  <si>
    <t>Dismantling of cast iron baths</t>
  </si>
  <si>
    <t>Демонтаж ванн чавунних</t>
  </si>
  <si>
    <t>3.1.8</t>
  </si>
  <si>
    <t>Dismantling pipelines from pipes_x000D_
diameter of cast iron sewers_x000D_
over 50 to 100 mm</t>
  </si>
  <si>
    <t>Розбирання трубопроводів з труб
чавунних каналізаційних діаметром
понад 50 до 100 мм</t>
  </si>
  <si>
    <t>3.1.9</t>
  </si>
  <si>
    <t>3.1.10</t>
  </si>
  <si>
    <t>Laying pipelines_x000D_
water supply from polyethylene pipes_x000D_
[polypropylene] pressure gauges in diameter_x000D_
50 mm</t>
  </si>
  <si>
    <t>Прокладання трубопроводів
водопостачання з труб поліетиленових
[поліпропіленових] напірних діаметром
50 мм</t>
  </si>
  <si>
    <t>Polypropylene pipe d.50 PN16 Wavin</t>
  </si>
  <si>
    <t>Труба поліпропіленова д.50 PN16 Wavin</t>
  </si>
  <si>
    <t>Elbow 90 degrees made of polypropylene diam. 50_x000D_
mm</t>
  </si>
  <si>
    <t>Коліно 90 град. із поліпропілену діам. 50
мм</t>
  </si>
  <si>
    <t>Elbow 45 degrees from polypropylene diam._x000D_
50mm</t>
  </si>
  <si>
    <t>Колiно 45 град. iз полiпропiлену дiам.
50мм</t>
  </si>
  <si>
    <t>Tee made of polypropylene diam. 50 mm</t>
  </si>
  <si>
    <t>Трійник із поліпропілену діам. 50 мм</t>
  </si>
  <si>
    <t>Primary polypropylene tee_x000D_
50x20x50PN16</t>
  </si>
  <si>
    <t>Трійник поліпропіленовий перхіднний
50х20х50PN16</t>
  </si>
  <si>
    <t>Primary polypropylene tee_x000D_
50x32x50PN16</t>
  </si>
  <si>
    <t>Трійник поліпропіленовий перхіднний
50х32х50PN16</t>
  </si>
  <si>
    <t>Coupling diam. 50 mm</t>
  </si>
  <si>
    <t>Муфта діам. 50 мм</t>
  </si>
  <si>
    <t>Transition polypropylene d.50/32</t>
  </si>
  <si>
    <t xml:space="preserve">Перехід поліпропіленовий д.50/32 </t>
  </si>
  <si>
    <t>Crane PPR 50</t>
  </si>
  <si>
    <t>Кран ППР 50</t>
  </si>
  <si>
    <t>Fixing pipes of polypropylene diameters._x000D_
50 mm</t>
  </si>
  <si>
    <t>Кріплення труб поліпропіленових дiам.
50 мм</t>
  </si>
  <si>
    <t>Laying pipelines_x000D_
water supply from polyethylene pipes_x000D_
[polypropylene] pressure gauges in diameter_x000D_
32 mm</t>
  </si>
  <si>
    <t>Прокладання трубопроводів
водопостачання з труб поліетиленових
[поліпропіленових] напірних діаметром
32 мм</t>
  </si>
  <si>
    <t>Polypropylene pipe d.32 PN16 Wavin</t>
  </si>
  <si>
    <t>Труба поліпропіленова д.32 PN16 Wavin</t>
  </si>
  <si>
    <t>Elbow 90 degrees made of polypropylene, diam. 32_x000D_
mm</t>
  </si>
  <si>
    <t>Коліно 90 град. із поліпропілену діам. 32
мм</t>
  </si>
  <si>
    <t>Elbow 45 degrees from polypropylene diam._x000D_
32mm</t>
  </si>
  <si>
    <t>Колiно 45 град. iз полiпропiлену дiам.
32мм</t>
  </si>
  <si>
    <t>Tee made of polypropylene diam. 32 mm</t>
  </si>
  <si>
    <t>Трійник із поліпропілену діам.32 мм</t>
  </si>
  <si>
    <t>Primary polypropylene tee_x000D_
32x20x32PN16</t>
  </si>
  <si>
    <t>Трійник поліпропіленовий перхіднний
32х20х32PN16</t>
  </si>
  <si>
    <t>Coupling diam. 32 mm</t>
  </si>
  <si>
    <t>Муфта діам. 32 мм</t>
  </si>
  <si>
    <t>Crane PPR 32</t>
  </si>
  <si>
    <t>Кран ППР 32</t>
  </si>
  <si>
    <t>Polypropylene cap d.32</t>
  </si>
  <si>
    <t xml:space="preserve">Заглушка поліпропіленова д.32 </t>
  </si>
  <si>
    <t>Polypropylene cross-section d.32</t>
  </si>
  <si>
    <t xml:space="preserve">Хрестовина поліпропіленова д.32 </t>
  </si>
  <si>
    <t>Fixing pipes of polypropylene diameters._x000D_
32 mm</t>
  </si>
  <si>
    <t>Кріплення труб поліпропіленових дiам.
32 мм</t>
  </si>
  <si>
    <t>Laying pipelines_x000D_
water supply from polyethylene pipes_x000D_
[polypropylene] pressure gauges in diameter_x000D_
20 mm</t>
  </si>
  <si>
    <t>Прокладання трубопроводів
водопостачання з труб поліетиленових
[поліпропіленових] напірних діаметром
20 мм</t>
  </si>
  <si>
    <t>Polypropylene pipe d. 20 mm PN16 Wavin'</t>
  </si>
  <si>
    <t>Коліно 90 град. із поліпропілену діам. 20
мм</t>
  </si>
  <si>
    <t>Elbow 45 degrees from polypropylene diam. 20_x000D_
mm</t>
  </si>
  <si>
    <t>Колiно 45 град. iз полiпропiлену дiам. 20
мм</t>
  </si>
  <si>
    <t>Transition polypropylene d.25/20</t>
  </si>
  <si>
    <t>Перехід поліпропіленовий д.25/20</t>
  </si>
  <si>
    <t xml:space="preserve">Isolation of pipelines with Isof insulation_x000D_
[Marylon]_x000D_
</t>
  </si>
  <si>
    <t xml:space="preserve">Ізоляція трубопроводів ізоляцією Ізофом
[Мерілон]
</t>
  </si>
  <si>
    <t xml:space="preserve">Heat insulation for pipes 52/6 2 m. blue_x000D_
TUBEX PROTECT_x000D_
</t>
  </si>
  <si>
    <t xml:space="preserve">Теплоизоляция для труб 52/6 2 м. синя
TUBEX PROTEKT
</t>
  </si>
  <si>
    <t xml:space="preserve">Heat insulation for pipes 34/6 2 m. blue_x000D_
TUBEX PROTECT_x000D_
</t>
  </si>
  <si>
    <t xml:space="preserve">Теплоизоляция для труб 34/6 2 м. синя
TUBEX PROTEKT
</t>
  </si>
  <si>
    <t xml:space="preserve">Heat insulation for pipes 22/6 2 m. blue_x000D_
TUBEX PROTECT_x000D_
</t>
  </si>
  <si>
    <t xml:space="preserve">Теплоизоляция для труб 22/6 2 м. синя
TUBEX PROTEKT 
</t>
  </si>
  <si>
    <t>Punching round holes with a diameter_x000D_
up to 50 mm in brick walls up to_x000D_
51 cm</t>
  </si>
  <si>
    <t>Пробивання круглих отворів діаметром
до 50 мм в цегляних стінах товщиною до
51 см</t>
  </si>
  <si>
    <t xml:space="preserve">Pipeline laying_x000D_
water supply from steel pipes_x000D_
water and gas pipelines galvanized_x000D_
with a diameter of 40 mm_x000D_
</t>
  </si>
  <si>
    <t xml:space="preserve">Прокладання трубопроводу
водопостачання з труб сталевих
водогазопровідних оцинкованих
діаметром 40 мм
</t>
  </si>
  <si>
    <t xml:space="preserve">Sleeve d.40x2 L=400mm_x000D_
</t>
  </si>
  <si>
    <t xml:space="preserve">Гільза д.40х2 L=400мм
</t>
  </si>
  <si>
    <t>Installation of coupling taps_x000D_
drainage</t>
  </si>
  <si>
    <t>Установлення муфтових кранів
водорозбірних</t>
  </si>
  <si>
    <t>Corner faucet FADO S.r.l 1/2"x1/2" KZ01</t>
  </si>
  <si>
    <t xml:space="preserve">Кран угловой FADO S.r.l 1/2"х1/2" KZ01 </t>
  </si>
  <si>
    <t xml:space="preserve"> Surgical washbasin 65 Keramin</t>
  </si>
  <si>
    <t xml:space="preserve"> Умивальник хірургічний 65 Керамін </t>
  </si>
  <si>
    <t>Mixer medical KFA ARMATURA</t>
  </si>
  <si>
    <t>Змішувач медичний KFA ARMATURA</t>
  </si>
  <si>
    <t>ScandiSPA washbasin siphon_x000D_
brass, bottle</t>
  </si>
  <si>
    <t>Сифон для умивальника ScandiSPA
латунний, пляшковий</t>
  </si>
  <si>
    <t>Installation of single washbasins with_x000D_
supply of cold and hot water</t>
  </si>
  <si>
    <t>Установлення умивальників одиночних з
підведенням холодної та гарячої води</t>
  </si>
  <si>
    <t>Cersanit EKO 60 wash basin pedestal"</t>
  </si>
  <si>
    <t xml:space="preserve"> Умивальник Cersanit ЕКО 60 з
п'єдесталом </t>
  </si>
  <si>
    <t xml:space="preserve">Mixxen washbasin mixer_x000D_
Speaker Mxin </t>
  </si>
  <si>
    <t xml:space="preserve">Змішувач для умивальника Mixxen
Динамік Mxin </t>
  </si>
  <si>
    <t xml:space="preserve">Lidz Latwa shower cabin_x000D_
SC80x80.SAT.HIGH.TR transparent glass 4 m_x000D_
</t>
  </si>
  <si>
    <t xml:space="preserve">Душова кабіна Lidz Latwa
SC80x80.SAT.HIGH.TR скло прозоре 4 м 
</t>
  </si>
  <si>
    <t xml:space="preserve">Shower tray Besco ARES 80x80_x000D_
sets with legs and panel </t>
  </si>
  <si>
    <t xml:space="preserve">Душовий піддон Besco ARES 80х80
комлекті з ножками та панеллю </t>
  </si>
  <si>
    <t>Installation of door panels_x000D_
interior in bathrooms, kitchens,_x000D_
wardrobe, mezzanine</t>
  </si>
  <si>
    <t>Установлення дверних полотен
внутрішніх в санвузлах, кухонних,
шафових, антресольних</t>
  </si>
  <si>
    <t>Shower door BRAVO PROSNA 80</t>
  </si>
  <si>
    <t>Душові двері BRAVO PROSNA 80</t>
  </si>
  <si>
    <t xml:space="preserve">Bath mixer Mixxen Dynamik_x000D_
(AM.PM Tender) </t>
  </si>
  <si>
    <t xml:space="preserve">Змішувач для ванни Mixxen Динамік
(AM.PM Tender) </t>
  </si>
  <si>
    <t>Shower rod EGO Egoist</t>
  </si>
  <si>
    <t xml:space="preserve">Душова штанга EGO Egoist </t>
  </si>
  <si>
    <t>ScandiSPA shower hose</t>
  </si>
  <si>
    <t xml:space="preserve">Шланг для душу ScandiSPA </t>
  </si>
  <si>
    <t>Shower head Imprese (W110T3)</t>
  </si>
  <si>
    <t>Лійка для душу Imprese (W110T3)</t>
  </si>
  <si>
    <t>Stainless steel two-section sink_x000D_
full-length complete with legs</t>
  </si>
  <si>
    <t>Mixer for the kitchen Mixxen Inox</t>
  </si>
  <si>
    <t xml:space="preserve">Змішувач для кухні Mixxen Інокс </t>
  </si>
  <si>
    <t>3.2.14</t>
  </si>
  <si>
    <t xml:space="preserve">Installation of steel bath tubs_x000D_
</t>
  </si>
  <si>
    <t xml:space="preserve">Установлення ванн купальних сталевих
</t>
  </si>
  <si>
    <t>Steel enameled bathtub L=1700x70</t>
  </si>
  <si>
    <t xml:space="preserve">Ванна сталева емальована L=1700х70 </t>
  </si>
  <si>
    <t>Steel enameled bathtub L=1500x70</t>
  </si>
  <si>
    <t xml:space="preserve">Ванна сталева емальована L=1500х70 </t>
  </si>
  <si>
    <t>Bath siphon</t>
  </si>
  <si>
    <t xml:space="preserve">Сіфон для ванни </t>
  </si>
  <si>
    <t>3.2.15</t>
  </si>
  <si>
    <t>Installation of toilets from directly_x000D_
attached tank</t>
  </si>
  <si>
    <t>Установлення унітазів з безпосередньо
приєднаним бачком</t>
  </si>
  <si>
    <t>Toilet "Compact" CERSANIT ECO E031</t>
  </si>
  <si>
    <t>Унітаз "Компакт" CERSANIT ЕКО  E031</t>
  </si>
  <si>
    <t xml:space="preserve">Flexible toilet pipe reinforced by ANI Plast K928 </t>
  </si>
  <si>
    <t xml:space="preserve">Гнучка труба для унітазу армована ANI Plast К928 </t>
  </si>
  <si>
    <t>Water hose VALTEC V-V Du_x000D_
15 L=500</t>
  </si>
  <si>
    <t>Шланг водопроводний VALTEC В-В Ду
15 L=500</t>
  </si>
  <si>
    <t>Water metering unit</t>
  </si>
  <si>
    <t>Вузол обліку води</t>
  </si>
  <si>
    <t>Installation of counters [water meters] on_x000D_
threads with a diameter of up to 40 mm</t>
  </si>
  <si>
    <t>Установлення лічильників [водомірів] на
різьбі діаметром до 40 мм</t>
  </si>
  <si>
    <t>Domestic water meter for cold water 1 \_x000D_
2 LKH 15</t>
  </si>
  <si>
    <t>Водомір побутової для холодної води 1 \
2 ЛКХ 15</t>
  </si>
  <si>
    <t>American polypropylene BP d 20x1/2</t>
  </si>
  <si>
    <t>Американка поліпропіленова ВР  д 20х1/2</t>
  </si>
  <si>
    <t>Installation of filters for cleaning_x000D_
of water with a diameter of 20 mm</t>
  </si>
  <si>
    <t>Установлення фільтрів для очищення
води діаметром 20 мм</t>
  </si>
  <si>
    <t>PPR filter diam. 20 mm</t>
  </si>
  <si>
    <t>Фільтр ППР дiам. 20 мм</t>
  </si>
  <si>
    <t>Installation of flanged valves,_x000D_
latches, shutters, non-return valves,_x000D_
through-pass cranes on pipelines with_x000D_
steel pipes with a diameter of up to 25 mm</t>
  </si>
  <si>
    <t>Установлення фланцевих вентилів,
засувок, затворів, клапанів зворотних,
кранів прохідних на трубопроводах із
сталевих труб діаметром до 25 мм</t>
  </si>
  <si>
    <t>Check valve PPR Du20</t>
  </si>
  <si>
    <t xml:space="preserve">Зворотній клапан ППР Ду20 </t>
  </si>
  <si>
    <t>Polypropylene ball valve d.20 Wavin' All in Chapter 3</t>
  </si>
  <si>
    <t>Кран кульовий поліпропіленовий д.20  Wavin</t>
  </si>
  <si>
    <t xml:space="preserve">Polypropylene pipe d. 20 mm PN 16 Wavin'
</t>
  </si>
  <si>
    <t>Труба поліпропіленова  д.20 мм PN 16 Wavin</t>
  </si>
  <si>
    <t>Coupling diam. 20 mm Wavin</t>
  </si>
  <si>
    <t>Муфта дiам. 20 мм Wavin</t>
  </si>
  <si>
    <t>Кран угловой FADO S.r.l 1/2"х1/2" KZ01</t>
  </si>
  <si>
    <t>Installation of storage water heaters_x000D_
capacity up to 1 m3</t>
  </si>
  <si>
    <t>Установлення водопідігрівачів ємкісних
місткістю до 1 м3</t>
  </si>
  <si>
    <t>Water heater 150 l, 2000 W TGR 150 NGV9 (GORENJE)</t>
  </si>
  <si>
    <t>Водонагрівач 150л, 2000Вт TGR 150 NGV9 (GORENJE )</t>
  </si>
  <si>
    <t>3.4.3</t>
  </si>
  <si>
    <t xml:space="preserve">Installation of flanged valves,_x000D_
latches, shutters, non-return valves,_x000D_
through-pass cranes on pipelines with_x000D_
steel pipes with a diameter of up to 25 mm_x000D_
</t>
  </si>
  <si>
    <t xml:space="preserve">Установлення фланцевих вентилів,
засувок, затворів, клапанів зворотних,
кранів прохідних на трубопроводах із
сталевих труб діаметром до 25 мм
</t>
  </si>
  <si>
    <t>Check valve PPR Du20 Wavin</t>
  </si>
  <si>
    <t>Зворотній клапан ППР Ду20 Wavin</t>
  </si>
  <si>
    <t>Bypass valve</t>
  </si>
  <si>
    <t>Байпасний клапан</t>
  </si>
  <si>
    <t>Thermostatic mixing valve Danfoss TVM-H 20 Kvs</t>
  </si>
  <si>
    <t>Термостатичний змішувальний клапан Danfoss TVM-H 20 Kvs</t>
  </si>
  <si>
    <t>Bypass valve AFRISO direct O25</t>
  </si>
  <si>
    <t>Перепускний клапан AFRISO прямий O25</t>
  </si>
  <si>
    <t>3.4.4</t>
  </si>
  <si>
    <t xml:space="preserve">Isolation of pipelines with Isof insulation [Marylon]
</t>
  </si>
  <si>
    <t xml:space="preserve">Ізоляція трубопроводів ізоляцією Ізофом [Мерілон]
</t>
  </si>
  <si>
    <t xml:space="preserve">Heat insulation for pipes 22/6 2 m. red TUBEX PROTEKT
</t>
  </si>
  <si>
    <t xml:space="preserve">Теплоизоляция для труб 22/6 2 м. червона TUBEX PROTEKT
</t>
  </si>
  <si>
    <t xml:space="preserve">Heat insulation for pipes 22/6 2 m. Blue TUBEX PROTECT
</t>
  </si>
  <si>
    <t xml:space="preserve">Теплоизоляция для труб 22/6 2 м. синя TUBEX PROTEKT 
</t>
  </si>
  <si>
    <t>3.5</t>
  </si>
  <si>
    <t>3.5.1</t>
  </si>
  <si>
    <t xml:space="preserve">Laying of sewage pipelines from_x000D_
polyethylene pipes with a diameter of 50 mm_x000D_
</t>
  </si>
  <si>
    <t xml:space="preserve">Прокладання трубопроводів каналізації з
поліетиленових труб діаметром 50 мм
</t>
  </si>
  <si>
    <t>PP pipe (three-layer, blue) 50x1,_x000D_
8x2000</t>
  </si>
  <si>
    <t>Труба ПП (трьохшарова, синя)  50х1,
8х2000</t>
  </si>
  <si>
    <t>PP pipe (three-layer, blue) 50x1,_x000D_
8x1500</t>
  </si>
  <si>
    <t>Труба ПП (трьохшарова, синя) 50х1,
8х1500</t>
  </si>
  <si>
    <t>PP pipe (three-layer, blue) 50x1,_x000D_
8x1000</t>
  </si>
  <si>
    <t>Труба ПП (трьохшарова, синя) 50х1,
8х1000</t>
  </si>
  <si>
    <t>PP pipe (three-layer, blue) 50x1,_x000D_
8x500</t>
  </si>
  <si>
    <t>Труба ПП (трьохшарова, синя)  50х1,
8х500</t>
  </si>
  <si>
    <t>PP pipe (three-layer, blue) 50x1,_x000D_
8x300</t>
  </si>
  <si>
    <t>Труба ПП (трьохшарова, синя)  50х1,
8х300</t>
  </si>
  <si>
    <t xml:space="preserve"> PP cross section 50x50x50/90°</t>
  </si>
  <si>
    <t xml:space="preserve"> Хрестовина ПП 50х50х50/90°</t>
  </si>
  <si>
    <t>Two-coupling tee 50</t>
  </si>
  <si>
    <t xml:space="preserve">Тройник двомуфтовий 50 </t>
  </si>
  <si>
    <t xml:space="preserve"> Протипожежна муфта ППМ-50 </t>
  </si>
  <si>
    <t>Rubber transition 50x32 sewer</t>
  </si>
  <si>
    <t>Гумовий перехід 50х32 каналізація</t>
  </si>
  <si>
    <t>3.5.2</t>
  </si>
  <si>
    <t xml:space="preserve">Laying of sewage pipelines from_x000D_
polyethylene pipes with a diameter of 100 mm_x000D_
</t>
  </si>
  <si>
    <t xml:space="preserve">Прокладання трубопроводів каналізації з
поліетиленових труб діаметром 100 мм
</t>
  </si>
  <si>
    <t>PP pipe (three-layer, blue) 110x2,_x000D_
7x2000</t>
  </si>
  <si>
    <t>Труба ПП (трьохшарова, синя)  110х2,
7х2000</t>
  </si>
  <si>
    <t>PP pipe (three-layer, blue) 110*2,_x000D_
7x1500</t>
  </si>
  <si>
    <t>Труба ПП (трьохшарова, синя) 110*2,
7х1500</t>
  </si>
  <si>
    <t>PP pipe (three-layer, blue) 110*2,_x000D_
7x1000</t>
  </si>
  <si>
    <t>Труба ПП (трьохшарова, синя) 110*2,
7х1000</t>
  </si>
  <si>
    <t>PP pipe (three-layer, blue) 110*2,_x000D_
7x500</t>
  </si>
  <si>
    <t>Труба ПП (трьохшарова, синя)  110*2,
7х500</t>
  </si>
  <si>
    <t xml:space="preserve">Колено 110 с отводом 50 </t>
  </si>
  <si>
    <t>Трійник ПП, d110*110/87</t>
  </si>
  <si>
    <t>Air valve: automatic 110</t>
  </si>
  <si>
    <t xml:space="preserve">Повітряний клапан: автоматичний 110 </t>
  </si>
  <si>
    <t>PP cross section 110x110x110/90°</t>
  </si>
  <si>
    <t>Хрестовина ПП 110х110х110/90°</t>
  </si>
  <si>
    <t xml:space="preserve"> PP cross section 110x50x110/90°</t>
  </si>
  <si>
    <t xml:space="preserve"> Хрестовина ПП 110х50х110/90°</t>
  </si>
  <si>
    <t>4.1.1</t>
  </si>
  <si>
    <t>4.1.2</t>
  </si>
  <si>
    <t>(Dismantling) Pipeline laying_x000D_
water supply from steel pipes_x000D_
water and gas pipelines galvanized_x000D_
with a diameter of 63 mm</t>
  </si>
  <si>
    <t>(Демонтаж) Прокладання трубопроводу
водопостачання з труб сталевих
водогазопровідних оцинкованих
діаметром 63мм</t>
  </si>
  <si>
    <t>4.1.3</t>
  </si>
  <si>
    <t>4.1.4</t>
  </si>
  <si>
    <t>(Dismantling) Pipeline laying_x000D_
water supply from steel pipes_x000D_
water and gas pipelines galvanized_x000D_
with a diameter of 20 mm</t>
  </si>
  <si>
    <t>(Демонтаж) Прокладання трубопроводу
водопостачання з труб сталевих
водогазопровідних оцинкованих
діаметром 20 мм</t>
  </si>
  <si>
    <t>4.1.5</t>
  </si>
  <si>
    <t>4.1.6</t>
  </si>
  <si>
    <t>Installation of heating radiators_x000D_
steel</t>
  </si>
  <si>
    <t>Установлення опалювальних радіаторів
сталевих</t>
  </si>
  <si>
    <t>Mirado bimetallic sectional radiator_x000D_
500x96 (10 sections)</t>
  </si>
  <si>
    <t>Радіатор біметалічний секційний   Mirado
500х96  (10 секційний)</t>
  </si>
  <si>
    <t>Radiator kit Danfoss RA-N, RA-_x000D_
FN + RA-E, RAS-C + RLV-S, direct from_x000D_
preset</t>
  </si>
  <si>
    <t>Комплект радіаторний Danfoss RA-N, RA-
FN + RA-E, RAS-C + RLV-S, прямий з
преднастройкою</t>
  </si>
  <si>
    <t>Composite polypropylene pipe</t>
  </si>
  <si>
    <t>Труба поліпропіленова Composite</t>
  </si>
  <si>
    <t>Fastening of polypropylene pipes d.20</t>
  </si>
  <si>
    <t>Кріплення труб поліпропіленових д.20</t>
  </si>
  <si>
    <t>Polypropylene coupling with BP 20x1/2"</t>
  </si>
  <si>
    <t>Ball valve d.20</t>
  </si>
  <si>
    <t>Кран кульовий д.20</t>
  </si>
  <si>
    <t xml:space="preserve"> Polypropylene elbow 90° diam.20</t>
  </si>
  <si>
    <t xml:space="preserve"> Коліно поліпропіленове 90°  діам.20</t>
  </si>
  <si>
    <t>Polypropylene coupling diam. 20</t>
  </si>
  <si>
    <t>Муфта поліпропіленова   діам.20</t>
  </si>
  <si>
    <t>Polypropylene coupling with ZR 20x1/2"</t>
  </si>
  <si>
    <t>Муфта поліпропіленова з ЗР 20х1/2"</t>
  </si>
  <si>
    <t>Polypropylene circuit diam. 20</t>
  </si>
  <si>
    <t>Обвід поліпропіленовий  діам.20</t>
  </si>
  <si>
    <t xml:space="preserve"> Fastening of polypropylene pipes d. 32</t>
  </si>
  <si>
    <t xml:space="preserve"> Кріплення труб поліпропіленових д. 32</t>
  </si>
  <si>
    <t>Ball crane PPR Dn32</t>
  </si>
  <si>
    <t xml:space="preserve">Кран кульовий ППР Dn32 </t>
  </si>
  <si>
    <t>Tee polypropylene diam. 32 PN16</t>
  </si>
  <si>
    <t>Трійник поліпропіленовий діам.32 PN16</t>
  </si>
  <si>
    <t>Reduction polypropylene tee_x000D_
d.32x20x32</t>
  </si>
  <si>
    <t>Трійник поліпропіленовий редукційний
д.32х20х32</t>
  </si>
  <si>
    <t xml:space="preserve"> Crest PPR 32/20/32/20</t>
  </si>
  <si>
    <t xml:space="preserve"> Крест ППР 32/20/32/20 </t>
  </si>
  <si>
    <t>Polypropylene elbow 90° diam.32</t>
  </si>
  <si>
    <t>Coupling polypropylene PN16 diam.32</t>
  </si>
  <si>
    <t>Reduction 32x20 PN16</t>
  </si>
  <si>
    <t>Редукція 32х20 PN16</t>
  </si>
  <si>
    <t>Laying pipelines_x000D_
water supply from polyethylene pipes_x000D_
[polypropylene] pressure gauges in diameter_x000D_
63 mm</t>
  </si>
  <si>
    <t>Прокладання трубопроводів
водопостачання з труб поліетиленових
[поліпропіленових] напірних діаметром
63 мм</t>
  </si>
  <si>
    <t>Сomposite polypropylene pipe d.63</t>
  </si>
  <si>
    <t>Труба поліпропіленова Composite д.63</t>
  </si>
  <si>
    <t>Fastening of polypropylene pipes d. 63</t>
  </si>
  <si>
    <t>Кріплення труб поліпропіленових д. 63</t>
  </si>
  <si>
    <t>Ball valve PPR Dn65</t>
  </si>
  <si>
    <t xml:space="preserve">Кран кульовий ППР Dn65 </t>
  </si>
  <si>
    <t>Coupling polypropylene PN16 diam.63</t>
  </si>
  <si>
    <t>Муфта поліпропіленова  PN16  діам.63</t>
  </si>
  <si>
    <t>Polypropylene coupling with BP 63x2"</t>
  </si>
  <si>
    <t>Муфта поліпропіленова з ВР 63х2"</t>
  </si>
  <si>
    <t>Polypropylene knee 90° diam.63</t>
  </si>
  <si>
    <t>Коліно поліпропіленове 90° діам.63</t>
  </si>
  <si>
    <t>Reduction polypropylene tee_x000D_
d.63x32x63</t>
  </si>
  <si>
    <t>Трійник поліпропіленовий редукційний
д.63х32х63</t>
  </si>
  <si>
    <t>Tee of PPR d. 63</t>
  </si>
  <si>
    <t>Трійник ППР д. 63</t>
  </si>
  <si>
    <t>Automatic air vent 1/2" Du_x000D_
15</t>
  </si>
  <si>
    <t xml:space="preserve"> Повітровідвідник автоматичний 1/2" Ду
15 </t>
  </si>
  <si>
    <t xml:space="preserve">Isolation of pipelines with tubes_x000D_
foamed rubber, polyethylene_x000D_
</t>
  </si>
  <si>
    <t xml:space="preserve">Ізоляція трубопроводів трубками зі
спіненого каучуку, поліетилену
</t>
  </si>
  <si>
    <t>Thermal insulation for pipes 22/6 red_x000D_
TUBEX PROTEKT</t>
  </si>
  <si>
    <t>Теплоизоляция для труб 22/6 червона
TUBEX PROTEKT</t>
  </si>
  <si>
    <t>Thermal insulation for pipes 22/6 blue_x000D_
TUBEX PROTEKT</t>
  </si>
  <si>
    <t>Теплоизоляция для труб 22/6 синя
TUBEX PROTEKT</t>
  </si>
  <si>
    <t>Thermal insulation for pipes 35/6 blue_x000D_
TUBEX PROTEKT</t>
  </si>
  <si>
    <t>Теплоизоляция для труб 35/6 синя
TUBEX PROTEKT</t>
  </si>
  <si>
    <t>Thermal insulation for pipes 35/6 red_x000D_
TUBEX PROTEKT</t>
  </si>
  <si>
    <t>Теплоизоляция для труб 35/6 червона
TUBEX PROTEKT</t>
  </si>
  <si>
    <t>Thermal insulation for pipes d.63/9</t>
  </si>
  <si>
    <t>Теплоизоляция для труб д.63/9</t>
  </si>
  <si>
    <t>Self-adhesive tape for foam_x000D_
heat-insulating materials 3mm_50mm</t>
  </si>
  <si>
    <t>Installation of axial fans_x000D_
weighing up to 0.025 t</t>
  </si>
  <si>
    <t>Установлення вентиляторів осьових
масою до 0,025 т</t>
  </si>
  <si>
    <t>Punching round holes with a diameter_x000D_
up to 360 mm in thick brick walls_x000D_
up to 51 cm</t>
  </si>
  <si>
    <t>Пробивання круглих отворів діаметром
до 360 мм в цегляних стінах товщиною
до 51 см</t>
  </si>
  <si>
    <t>Clogging of holes in places of passage_x000D_
pipeline in brick walls</t>
  </si>
  <si>
    <t>Забивання отворів у місцях проходу
трубопроводу в цегляних стінах</t>
  </si>
  <si>
    <t>Laying of air ducts in diameter_x000D_
over 250 to 355 mm from galvanized steel_x000D_
class H [normal] with a thickness of 0.5 mm_x000D_
quantity: r2(2*3.14*0.180*4)</t>
  </si>
  <si>
    <t xml:space="preserve">Прокладання повітроводів діаметром
понад 250 до 355 мм з оцинкованої сталі
класу Н [нормальна] товщиною 0,5 мм
</t>
  </si>
  <si>
    <t>Insulated galvanized pipe (sandwich)_x000D_
150/220</t>
  </si>
  <si>
    <t>Труба утеплена оцинкована (сендвіч)
150/220</t>
  </si>
  <si>
    <t>Installation of louvered steel gratings_x000D_
with calibration and fixing with an area of_x000D_
light up to 0.25 m2</t>
  </si>
  <si>
    <t>Установлення грат жалюзійних сталевих
з вивірянням і закріпленням площею в
світлі до 0,25 м2</t>
  </si>
  <si>
    <t>IDD</t>
  </si>
  <si>
    <t>ВРП</t>
  </si>
  <si>
    <t>Installation of input and distribution devices</t>
  </si>
  <si>
    <t>Монтаж увідно-розподільних пристроїв</t>
  </si>
  <si>
    <t xml:space="preserve">Input and distribution device, IP31_x000D_
1000x800x350 </t>
  </si>
  <si>
    <t xml:space="preserve">Вводно-розподільсий пристрій, IP31
1000х800х350 </t>
  </si>
  <si>
    <t xml:space="preserve">Automatic switch [machine] one-,
two-, three-pole, which is established
on a structure on a wall or column, current
up to 25 A
</t>
  </si>
  <si>
    <t xml:space="preserve">Вимикач автоматичний [автомат] одно-,
дво-, триполюсний, що установлюється
на конструкції на стіні або колоні, струм
до 25 А
</t>
  </si>
  <si>
    <t>Automatic switch 1P, Ip=10A, char-ka A</t>
  </si>
  <si>
    <t>Автоматичний вимикач 1P, Ip=10А, хар-ка А</t>
  </si>
  <si>
    <t>Automatic switch 1P, Ip=16 A, char-ka A</t>
  </si>
  <si>
    <t>Автоматичний вимикач 1P, Ip=16 А, хар-ка А</t>
  </si>
  <si>
    <t xml:space="preserve">Automatic switch [machine] one-,
two-, three-pole, which is established
on a structure on a wall or column, current
up to 100 A
</t>
  </si>
  <si>
    <t xml:space="preserve">Вимикач автоматичний [автомат] одно-,
дво-, триполюсний, що установлюється
на конструкції на стіні або колоні, струм
до 100 А
</t>
  </si>
  <si>
    <t>Automatic switch 3P, Ip=32 A</t>
  </si>
  <si>
    <t>Автоматичний вимикач 3P, Ip=32 А</t>
  </si>
  <si>
    <t>Automatic switch 3P, Ip=40 A</t>
  </si>
  <si>
    <t xml:space="preserve">Автоматичний вимикач 3P, Ip=40 А </t>
  </si>
  <si>
    <t>Automatic switch 3P, Ip=50 A</t>
  </si>
  <si>
    <t xml:space="preserve">Автоматичний вимикач 3P, Ip=50 А </t>
  </si>
  <si>
    <t>Automatic switch 3P, Ip=63 A</t>
  </si>
  <si>
    <t>Автоматичний вимикач 3P, Ip=63 А</t>
  </si>
  <si>
    <t>Automatic switch [machine] one-,_x000D_
two-, three-pole, which is established_x000D_
on a structure on a wall or column, current_x000D_
up to 250 A</t>
  </si>
  <si>
    <t>Вимикач автоматичний [автомат] одно-,
дво-, триполюсний, що установлюється
на конструкції на стіні або колоні, струм
до 250 А</t>
  </si>
  <si>
    <t>Automatic switch 3P, Ip=160A</t>
  </si>
  <si>
    <t xml:space="preserve">Автоматичний вимикач 3P, Ip=160А </t>
  </si>
  <si>
    <t>Arrestor installation [set - 3 phases]_x000D_
voltage up to 10 kV</t>
  </si>
  <si>
    <t>Монтаж розрядника [комплект - 3 фази]
напругою до 10 кВ</t>
  </si>
  <si>
    <t xml:space="preserve">Discharger class B, 380V, 4P PS3-_x000D_
VA/TNC+FS B+C </t>
  </si>
  <si>
    <t xml:space="preserve">Розрядник класса В, 380В, 4Р PS3-
VA/TNC+FS B+C </t>
  </si>
  <si>
    <t>Installation of capacitors</t>
  </si>
  <si>
    <t>Монтаж конденсаторів</t>
  </si>
  <si>
    <t>Capacitor</t>
  </si>
  <si>
    <t xml:space="preserve">Конденсатор </t>
  </si>
  <si>
    <t>Measuring and protection device, quantity_x000D_
up to 2 ends to be connected_x000D_
/voltmeter/</t>
  </si>
  <si>
    <t>Прилад вимiрювання i захисту, кiлькiсть
кiнцiв, що пiдключаються, до 2
/вольтметр/</t>
  </si>
  <si>
    <t>Voltmeter</t>
  </si>
  <si>
    <t xml:space="preserve">Вольтметр </t>
  </si>
  <si>
    <t>Wall or ceiling cartridge / Lamp with_x000D_
cartridge for voltage indication /</t>
  </si>
  <si>
    <t>Патрон стiнний або стельовий /Лампа з
патроном для індикації напруги /</t>
  </si>
  <si>
    <t>A lamp with a cartridge for voltage indication</t>
  </si>
  <si>
    <t>Лампа з патроном для індикації напруги</t>
  </si>
  <si>
    <t>Switch [toggling switch]_x000D_
three-pole on a plate with a central one_x000D_
or side handle or control_x000D_
bar that is installed on_x000D_
metal base, current up to 250 A</t>
  </si>
  <si>
    <t>Перемикач [рубильник, що перемикає]
триполюсний на плиті з центральною
або бічною рукояткою або керуванням
штангою, що установлюється на
металевій основі, струм до 250 А</t>
  </si>
  <si>
    <t>The switch is reversible in three positions_x000D_
3P, Ip=250 A (ВР32И 250А, IEK)</t>
  </si>
  <si>
    <t>Рубильник перекидний на три положення
3P, Ip=250 А (ВР32И 250А, IEK)</t>
  </si>
  <si>
    <t>Relay maximum, minimum, zero,_x000D_
intermediate, time, productivity</t>
  </si>
  <si>
    <t>Реле максимальне, мінімальне, нульове,
проміжне, часу, продуктивності</t>
  </si>
  <si>
    <t>Voltage relay, 380V DIGITOP Vp-380V</t>
  </si>
  <si>
    <t xml:space="preserve">Реле напруги, 380В DIGITOP Vp-380V </t>
  </si>
  <si>
    <t>AVR</t>
  </si>
  <si>
    <t>АВР</t>
  </si>
  <si>
    <t xml:space="preserve">Device for automatic reserve input,_x000D_
380V, 25A, IP31, 600x600x350 with_x000D_
mechanical locking, with outgoing_x000D_
lines: AVR-200-100-25 </t>
  </si>
  <si>
    <t xml:space="preserve">Пристрій автоматичного вводу резерву,
380В, 25А, IP31,  600х600х350 з
механічною блокировкою, з відходчими  
лініями: АВР-200-100-25 </t>
  </si>
  <si>
    <t xml:space="preserve">Automatic switch [machine] one-,_x000D_
two-, three-pole, which is established_x000D_
on a structure on a wall or column, current_x000D_
up to 25 A_x000D_
</t>
  </si>
  <si>
    <t>Automatic switch 1P, Ip=16 A, char-_x000D_
ka S</t>
  </si>
  <si>
    <t>Автоматичний вимикач 1P, Ip=16 А, хар-
ка С</t>
  </si>
  <si>
    <t>Automatic switch 3P, Ip=16 A, char-_x000D_
ka S</t>
  </si>
  <si>
    <t>Автоматичний вимикач 3P, Ip=16 А, хар-
ка С</t>
  </si>
  <si>
    <t xml:space="preserve">Automatic switch 1P, Ip=10A, char-_x000D_
ka B </t>
  </si>
  <si>
    <t xml:space="preserve">Автоматичний вимикач 1P, Ip=10А, хар-
ка B </t>
  </si>
  <si>
    <t>PS1</t>
  </si>
  <si>
    <t>ЩС1</t>
  </si>
  <si>
    <t>Installation of lighting shields_x000D_
group weighing more than 3 kg to 6 kg in_x000D_
ready-made niche or on the wall</t>
  </si>
  <si>
    <t>Установлення щитків освітлювальних
групових масою понад 3 кг до 6 кг у
готовій ніші або на стіні</t>
  </si>
  <si>
    <t xml:space="preserve">Plastic shield, hinged, used IP31, on_x000D_
36 modules </t>
  </si>
  <si>
    <t xml:space="preserve">Щит пластиковий, навісний, вик. IP31, на
36 модулів </t>
  </si>
  <si>
    <t>5.1.14</t>
  </si>
  <si>
    <t>Automatic switch 1P, Ip=10A, char-_x000D_
ka S</t>
  </si>
  <si>
    <t>Автоматичний вимикач 1P, Ip=10А, хар-
ка С</t>
  </si>
  <si>
    <t>5.1.15</t>
  </si>
  <si>
    <t xml:space="preserve">Automatic switch [machine] one-,_x000D_
two-, three-pole, which is established_x000D_
on a structure on a wall or column, current_x000D_
up to 100 A_x000D_
</t>
  </si>
  <si>
    <t>Automatic switch 1P, Ip=40 С</t>
  </si>
  <si>
    <t xml:space="preserve">Автоматичний вимикач 1P, Ip=40 С </t>
  </si>
  <si>
    <t>Automatic switch 3P, Ip=50 С</t>
  </si>
  <si>
    <t xml:space="preserve">Автоматичний вимикач 3P, Ip=50 С </t>
  </si>
  <si>
    <t>5.1.16</t>
  </si>
  <si>
    <t xml:space="preserve">Parallel switch (independent._x000D_
disconnector), Uk=220 V </t>
  </si>
  <si>
    <t xml:space="preserve">Вимикач паралельний (незалежн.
расцеплювач), Uк=220 В </t>
  </si>
  <si>
    <t>PS2</t>
  </si>
  <si>
    <t>ЩС2</t>
  </si>
  <si>
    <t>5.1.17</t>
  </si>
  <si>
    <t>5.1.18</t>
  </si>
  <si>
    <t>5.1.19</t>
  </si>
  <si>
    <t>5.1.20</t>
  </si>
  <si>
    <t>PS3</t>
  </si>
  <si>
    <t>ЩС3</t>
  </si>
  <si>
    <t>5.1.21</t>
  </si>
  <si>
    <t>5.1.22</t>
  </si>
  <si>
    <t>5.1.23</t>
  </si>
  <si>
    <t>5.1.24</t>
  </si>
  <si>
    <t>DR1</t>
  </si>
  <si>
    <t>ЩР1</t>
  </si>
  <si>
    <t>5.1.25</t>
  </si>
  <si>
    <t>5.1.26</t>
  </si>
  <si>
    <t xml:space="preserve">Differential machine. 2P switch,_x000D_
In=16 A, Iu=0.03 A </t>
  </si>
  <si>
    <t xml:space="preserve">Дифференційний автомат. вимикач 2Р,
Iн=16 А, Iу=0,03А </t>
  </si>
  <si>
    <t>5.1.27</t>
  </si>
  <si>
    <t>Automatic switch [machine] one-,_x000D_
two-, three-pole, which is established_x000D_
on a structure on a wall or column, current_x000D_
up to 100 A</t>
  </si>
  <si>
    <t>Вимикач автоматичний [автомат] одно-,
дво-, триполюсний, що установлюється
на конструкції на стіні або колоні, струм
до 100 А</t>
  </si>
  <si>
    <t xml:space="preserve">Automatic switch 3P, Ip=32 A, char-_x000D_
ka S </t>
  </si>
  <si>
    <t xml:space="preserve">Автоматичний вимикач 3P, Ip=32 А, хар-
ка С </t>
  </si>
  <si>
    <t>DR2</t>
  </si>
  <si>
    <t>ЩР2</t>
  </si>
  <si>
    <t>5.1.28</t>
  </si>
  <si>
    <t>5.1.29</t>
  </si>
  <si>
    <t>5.1.30</t>
  </si>
  <si>
    <t>DR3</t>
  </si>
  <si>
    <t>ЩР3</t>
  </si>
  <si>
    <t>5.1.31</t>
  </si>
  <si>
    <t>5.1.32</t>
  </si>
  <si>
    <t>5.1.33</t>
  </si>
  <si>
    <t>DR1.1</t>
  </si>
  <si>
    <t>ЩР1.1</t>
  </si>
  <si>
    <t>5.1.34</t>
  </si>
  <si>
    <t xml:space="preserve">Plastic shield, hinged, used IP31, on_x000D_
25 modules </t>
  </si>
  <si>
    <t xml:space="preserve">Щит пластиковий, навісний, вик. IP31, на
25 модулів </t>
  </si>
  <si>
    <t>5.1.35</t>
  </si>
  <si>
    <t xml:space="preserve">Differential machine. 4P switch,_x000D_
In=25 A, Iu=0.03 A </t>
  </si>
  <si>
    <t xml:space="preserve">Дифференційний автомат. вимикач 4Р,
Iн=25 А, Iу=0,03А </t>
  </si>
  <si>
    <t>5.1.36</t>
  </si>
  <si>
    <t>Automatic switch 3P, Ip=40 A, char-_x000D_
ka S</t>
  </si>
  <si>
    <t>Автоматичний вимикач 3P, Ip=40 А, хар-
ка С</t>
  </si>
  <si>
    <t>DR2.1</t>
  </si>
  <si>
    <t>ЩР2.1</t>
  </si>
  <si>
    <t>5.1.37</t>
  </si>
  <si>
    <t>5.1.38</t>
  </si>
  <si>
    <t>5.1.39</t>
  </si>
  <si>
    <t>5.1.40</t>
  </si>
  <si>
    <t>5.1.41</t>
  </si>
  <si>
    <t>5.1.42</t>
  </si>
  <si>
    <t>SHV1</t>
  </si>
  <si>
    <t>ЩВ1</t>
  </si>
  <si>
    <t>5.1.43</t>
  </si>
  <si>
    <t xml:space="preserve">Installation of lighting shields_x000D_
group weighing more than 3 kg to 6 kg in_x000D_
ready-made niche or on the wall_x000D_
</t>
  </si>
  <si>
    <t xml:space="preserve">Установлення щитків освітлювальних
групових масою понад 3 кг до 6 кг у
готовій ніші або на стіні
</t>
  </si>
  <si>
    <t xml:space="preserve">Accounting and distribution cabinet, hinged, on_x000D_
12 IP31 modules (SHTURn-P 3/12 )_x000D_
</t>
  </si>
  <si>
    <t xml:space="preserve">Шафа обліково-розподільча, навісна, на
12 модулів IP31 (ЩУРн-П 3/12 )
</t>
  </si>
  <si>
    <t>5.1.44</t>
  </si>
  <si>
    <t xml:space="preserve">Installation of electricity meters_x000D_
household single-phase_x000D_
</t>
  </si>
  <si>
    <t xml:space="preserve">Установлення електролічильників
побутових однофазових
</t>
  </si>
  <si>
    <t xml:space="preserve">Electricity meter, 220V, 5-60A_x000D_
NIC 2102-02.M1_x000D_
</t>
  </si>
  <si>
    <t xml:space="preserve">Лічильник електроенергії, 220В, 5-60А
НІК 2102-02.М1 
</t>
  </si>
  <si>
    <t>5.1.45</t>
  </si>
  <si>
    <t xml:space="preserve">Automatic switch 1P, Ip=10A, char-_x000D_
ka B_x000D_
</t>
  </si>
  <si>
    <t xml:space="preserve">Автоматичний вимикач 1P, Ip=10А, хар-
ка B 
</t>
  </si>
  <si>
    <t xml:space="preserve">Automatic switch 1P, Ip=16 A, char-_x000D_
ka S_x000D_
</t>
  </si>
  <si>
    <t xml:space="preserve">Автоматичний вимикач 1P, Ip=16 А, хар-
ка С
</t>
  </si>
  <si>
    <t xml:space="preserve">Automatic switch 1P, Ip=25 A, char-_x000D_
ka S_x000D_
</t>
  </si>
  <si>
    <t xml:space="preserve">Автоматичний вимикач 1P, Ip=25 А, хар-
ка С 
</t>
  </si>
  <si>
    <t xml:space="preserve">Differential machine. 2P switch,_x000D_
In=16 A, Iu=0.03 A_x000D_
</t>
  </si>
  <si>
    <t xml:space="preserve">Дифференційний автомат. вимикач 2Р,
Iн=16 А, Iу=0,03А 
</t>
  </si>
  <si>
    <t>5.1.46</t>
  </si>
  <si>
    <t xml:space="preserve">Load switch, 220V, Ir=32 A_x000D_
</t>
  </si>
  <si>
    <t xml:space="preserve">Вимикач навантаження, 220В, Iр=32 А 
</t>
  </si>
  <si>
    <t xml:space="preserve">Automatic switch 1P, Ip=32 A, char-_x000D_
ka S_x000D_
</t>
  </si>
  <si>
    <t xml:space="preserve">Автоматичний вимикач 1P, Ip=32 А, хар-
ка С 
</t>
  </si>
  <si>
    <t>SHV2</t>
  </si>
  <si>
    <t>ЩВ2</t>
  </si>
  <si>
    <t>5.1.47</t>
  </si>
  <si>
    <t>5.1.48</t>
  </si>
  <si>
    <t xml:space="preserve">Installation of electricity meters
household single-phase
</t>
  </si>
  <si>
    <t>5.1.49</t>
  </si>
  <si>
    <t>5.1.50</t>
  </si>
  <si>
    <t>LS1</t>
  </si>
  <si>
    <t>ЩК1</t>
  </si>
  <si>
    <t>5.1.51</t>
  </si>
  <si>
    <t>5.1.52</t>
  </si>
  <si>
    <t>5.1.53</t>
  </si>
  <si>
    <t>5.1.54</t>
  </si>
  <si>
    <t>LS2</t>
  </si>
  <si>
    <t>ЩК2</t>
  </si>
  <si>
    <t>5.1.55</t>
  </si>
  <si>
    <t>5.1.56</t>
  </si>
  <si>
    <t>5.1.57</t>
  </si>
  <si>
    <t>5.1.58</t>
  </si>
  <si>
    <t>LS3</t>
  </si>
  <si>
    <t>ЩК3</t>
  </si>
  <si>
    <t>5.1.59</t>
  </si>
  <si>
    <t>Accounting and distribution cabinet, hinged, on_x000D_
12 IP31 modules (SHTURn-P 3/12)</t>
  </si>
  <si>
    <t>Шафа обліково-розподільча, навісна, на
12 модулів IP31 (ЩУРн-П 3/12 )</t>
  </si>
  <si>
    <t>5.1.60</t>
  </si>
  <si>
    <t>Installation of electricity meters_x000D_
household single-phase</t>
  </si>
  <si>
    <t>Установлення електролічильників
побутових однофазових</t>
  </si>
  <si>
    <t xml:space="preserve">Electricity meter, 220V, 5-60A_x000D_
NIC 2102-02.M1 </t>
  </si>
  <si>
    <t xml:space="preserve">Лічильник електроенергії, 220В, 5-60А
НІК 2102-02.М1 </t>
  </si>
  <si>
    <t>5.1.61</t>
  </si>
  <si>
    <t xml:space="preserve">Automatic switch 1P, Ip=25 A, char-_x000D_
ka S </t>
  </si>
  <si>
    <t xml:space="preserve">Автоматичний вимикач 1P, Ip=25 А, хар-
ка С </t>
  </si>
  <si>
    <t>5.1.62</t>
  </si>
  <si>
    <t>Load switch, 220V, Ir=32 A</t>
  </si>
  <si>
    <t xml:space="preserve">Вимикач навантаження, 220В, Iр=32 А </t>
  </si>
  <si>
    <t>LS4</t>
  </si>
  <si>
    <t>ЩК4</t>
  </si>
  <si>
    <t>5.1.63</t>
  </si>
  <si>
    <t>5.1.64</t>
  </si>
  <si>
    <t>5.1.65</t>
  </si>
  <si>
    <t>5.1.66</t>
  </si>
  <si>
    <t>Pulling furrows in concrete walls,_x000D_
furrow width up to 50 mm, depth_x000D_
furrows up to 20 mm</t>
  </si>
  <si>
    <t>Забивання борозен в бетонних стінах,
ширина борозни до 50 мм, глибина
борозни до 20 мм</t>
  </si>
  <si>
    <t xml:space="preserve">Installation of polyethylene pipes for_x000D_
wiring with a diameter of up to 25 mm,_x000D_
enclosed in furrows for pouring_x000D_
</t>
  </si>
  <si>
    <t xml:space="preserve">Монтаж поліетиленових труб для
електропроводки діаметром до 25 мм,
укладених в борознах під заливку
</t>
  </si>
  <si>
    <t xml:space="preserve">Corrugated pipe from self-extinguishing PVC_x000D_
with a diameter of 16 mm_x000D_
</t>
  </si>
  <si>
    <t xml:space="preserve">Гофротрубка із самозатухаючого ПВХ
діаметром 16 мм
</t>
  </si>
  <si>
    <t xml:space="preserve">Corrugated pipe from self-extinguishing PVC_x000D_
with a diameter of 20 mm_x000D_
</t>
  </si>
  <si>
    <t xml:space="preserve">Гофротрубка із самозатухаючого ПВХ
діаметром 20 мм
</t>
  </si>
  <si>
    <t xml:space="preserve">Corrugated pipe from self-extinguishing PVC_x000D_
with a diameter of 25 mm_x000D_
</t>
  </si>
  <si>
    <t xml:space="preserve">Гофротрубка із самозатухаючого ПВХ
діаметром 25 мм
</t>
  </si>
  <si>
    <t>A bracket for fastening a corrugated pipe_x000D_
with a diameter of 16 mm</t>
  </si>
  <si>
    <t>Скоба для кріплення гофротрубки
діаметром 16 мм</t>
  </si>
  <si>
    <t>A bracket for fastening a corrugated pipe_x000D_
with a diameter of 20 mm</t>
  </si>
  <si>
    <t>Скоба для кріплення гофротрубки
діаметром 20 мм</t>
  </si>
  <si>
    <t>A bracket for fastening a corrugated pipe_x000D_
with a diameter of 25 mm</t>
  </si>
  <si>
    <t>Скоба для кріплення гофротрубки
діаметром 25 мм</t>
  </si>
  <si>
    <t>Installation of polyethylene pipes for_x000D_
wiring with a diameter of more than 25 mm_x000D_
up to 32 mm, enclosed in furrows under_x000D_
filling</t>
  </si>
  <si>
    <t>Монтаж поліетиленових труб для
електропроводки діаметром понад 25 мм
до 32 мм, укладених в борознах під
заливку</t>
  </si>
  <si>
    <t xml:space="preserve">Corrugated pipe from self-extinguishing PVC_x000D_
with a diameter of 32 mm_x000D_
</t>
  </si>
  <si>
    <t xml:space="preserve">Гофротрубка із самозатухаючого ПВХ
діаметром 32 мм
</t>
  </si>
  <si>
    <t>A bracket for fastening a corrugated pipe_x000D_
with a diameter of 32 mm</t>
  </si>
  <si>
    <t>Скоба для кріплення гофротрубки
діаметром 32 мм</t>
  </si>
  <si>
    <t>5.2.5</t>
  </si>
  <si>
    <t>Installation of polyethylene pipes for_x000D_
wiring with a diameter of more than 32 mm_x000D_
up to 50 mm, laid on the basis of the floor</t>
  </si>
  <si>
    <t>Монтаж поліетиленових труб для
електропроводки діаметром понад 32 мм
до 50 мм, укладених по основі підлоги</t>
  </si>
  <si>
    <t xml:space="preserve">Corrugated pipe from self-extinguishing PVC_x000D_
with a diameter of 40 mm_x000D_
</t>
  </si>
  <si>
    <t xml:space="preserve">Гофротрубка із самозатухаючого ПВХ
діаметром 40 мм
</t>
  </si>
  <si>
    <t>A bracket for fastening a corrugated pipe_x000D_
with a diameter of 40 mm</t>
  </si>
  <si>
    <t>Скоба для кріплення гофротрубки
діаметром 40 мм</t>
  </si>
  <si>
    <t>5.2.6</t>
  </si>
  <si>
    <t xml:space="preserve">Cable up to 35 kV in laid pipes,_x000D_
blocks and boxes, mass 1 m to 1 kg_x000D_
</t>
  </si>
  <si>
    <t xml:space="preserve">Кабель до 35 кВ у прокладених трубах,
блоках і коробах, маса 1 м до 1 кг
</t>
  </si>
  <si>
    <t>5.2.7</t>
  </si>
  <si>
    <t xml:space="preserve">Cable up to 35 kV in laid pipes,_x000D_
blocks and boxes, mass 1 m to 2 kg_x000D_
</t>
  </si>
  <si>
    <t xml:space="preserve">Кабель до 35 кВ у прокладених трубах,
блоках і коробах, маса 1 м до 2 кг
</t>
  </si>
  <si>
    <t>5.2.8</t>
  </si>
  <si>
    <t>Cable up to 35 kV laid from_x000D_
fastening with overhead staples, weight 1_x000D_
m to 0.5 kg</t>
  </si>
  <si>
    <t>Кабель до 35 кВ, що прокладається з
кріпленням накладними скобами, маса 1
м до 0,5 кг</t>
  </si>
  <si>
    <t xml:space="preserve">Cable with PVC copper cores_x000D_
isolation 3x1.5 mm2 (VVHngd)_x000D_
</t>
  </si>
  <si>
    <t xml:space="preserve">Кабель з мідними жилами з ПВХ
ізоляцією пер. 3х1,5 мм2 (ВВГнгд)
</t>
  </si>
  <si>
    <t xml:space="preserve">Cable with PVC copper cores_x000D_
isolation 3x2.5 mm2 (VVHngd)_x000D_
</t>
  </si>
  <si>
    <t xml:space="preserve">Кабель з мідними жилами з ПВХ
ізоляцією пер. 3х2,5 мм2 (ВВГнгд)
</t>
  </si>
  <si>
    <t xml:space="preserve">Cable with PVC copper cores_x000D_
isolation 3x4 mm2 (VVHngd)_x000D_
</t>
  </si>
  <si>
    <t xml:space="preserve">Кабель з мідними жилами з ПВХ
ізоляцією пер. 3х4 мм2 (ВВГнгд)
</t>
  </si>
  <si>
    <t xml:space="preserve">Cable with PVC copper cores_x000D_
isolation 3x6 mm2 (VVHngd)_x000D_
</t>
  </si>
  <si>
    <t xml:space="preserve">Кабель з мідними жилами з ПВХ
ізоляцією пер. 3х6 мм2 (ВВГнгд)
</t>
  </si>
  <si>
    <t xml:space="preserve">Cable with PVC copper cores_x000D_
isolation 5x2.5 mm2 (VVHngd)_x000D_
</t>
  </si>
  <si>
    <t xml:space="preserve">Кабель з мідними жилами з ПВХ
ізоляцією пер. 5х2,5 мм2 (ВВГнгд)
</t>
  </si>
  <si>
    <t xml:space="preserve">Cable with PVC copper cores_x000D_
isolation 5x6 mm2 (VVHngd)_x000D_
</t>
  </si>
  <si>
    <t xml:space="preserve">Кабель з мідними жилами з ПВХ
ізоляцією пер. 5х6 мм2 (ВВГнгд)
</t>
  </si>
  <si>
    <t xml:space="preserve">Cable with PVC copper cores_x000D_
isolation 5x10 mm2 (VVHngd)_x000D_
</t>
  </si>
  <si>
    <t xml:space="preserve">Кабель з мідними жилами з ПВХ
ізоляцією пер. 5х10 мм2 (ВВГнгд)
</t>
  </si>
  <si>
    <t xml:space="preserve">Cable with PVC copper cores_x000D_
isolation 5x16 mm2 (VVHngd)_x000D_
</t>
  </si>
  <si>
    <t xml:space="preserve">Кабель з мідними жилами з ПВХ
ізоляцією пер. 5х16 мм2 (ВВГнгд)
</t>
  </si>
  <si>
    <t xml:space="preserve">Cable with PVC copper cores_x000D_
insulation PV3ngd 1x4_x000D_
</t>
  </si>
  <si>
    <t xml:space="preserve">Кабель з мідними жилами з ПВХ
ізоляцією ПВ3нгд 1х4
</t>
  </si>
  <si>
    <t xml:space="preserve">Power cable, fire resistant, 90 min._x000D_
HXH FE 180/E90 3x1.5_x000D_
</t>
  </si>
  <si>
    <t xml:space="preserve">Кабель силовий, вогнестійкий, 90 хв.
HXH FE 180/E90 3х1,5
</t>
  </si>
  <si>
    <t xml:space="preserve">Power cable, fire resistant, 30 min._x000D_
HXH FE 180/E30 3x1.5_x000D_
</t>
  </si>
  <si>
    <t xml:space="preserve">Кабель силовий, вогнестійкий, 30 хв.
HXH FE 180/E30 3х1,5
</t>
  </si>
  <si>
    <t xml:space="preserve">Installation of lamps for_x000D_
fluorescent lamps, which_x000D_
installed on pins, quantity_x000D_
lamps 1 pc_x000D_
</t>
  </si>
  <si>
    <t xml:space="preserve">Монтаж світильників для
люмінесцентних ламп, які
встановлюються на штирах, кількість
ламп 1 шт
</t>
  </si>
  <si>
    <t>Spot lamp, overhead, E27,_x000D_
IP20, 1x60W (Chime SP120)</t>
  </si>
  <si>
    <t>Світильник точковий, накладний, E27,
IP20, 1х60Вт (Chime SP120)</t>
  </si>
  <si>
    <t xml:space="preserve">Point lamp, built-in LED_x000D_
18W, 1450lm, IP20 </t>
  </si>
  <si>
    <t xml:space="preserve">Світильник точковий, вбудований LED
18Вт, 1450lm, IP20 </t>
  </si>
  <si>
    <t>Ceiling lamp, overhead LED_x000D_
36W, 3300lm, 1200x75mm, IP66</t>
  </si>
  <si>
    <t>Світильник стельовий, накладний LED
36Вт, 3300lm, 1200х75мм, IP66</t>
  </si>
  <si>
    <t>lamp, overhead LED 18W, 3300lm,_x000D_
600x75mm, IP20</t>
  </si>
  <si>
    <t>вітильник, накладний LED 18Вт, 3300lm,
600х75мм, IP20</t>
  </si>
  <si>
    <t xml:space="preserve">Installation of lamps for_x000D_
fluorescent lamps, which_x000D_
installed on pins, quantity_x000D_
lamps 2 pcs_x000D_
</t>
  </si>
  <si>
    <t xml:space="preserve">Монтаж світильників для
люмінесцентних ламп, які
встановлюються на штирах, кількість
ламп 2 шт
</t>
  </si>
  <si>
    <t>Ceiling lamp for two shades,_x000D_
overhead, E27, IP20, 2x60W (Chime_x000D_
L110-2)</t>
  </si>
  <si>
    <t>Стельовий світильник на два плафона,
накладний, E27, IP20, 2х60Вт (Chime
L110-2)</t>
  </si>
  <si>
    <t xml:space="preserve">Surface lamp, street, 700lm,_x000D_
LED 12W, IP65 SUGA-12/SC </t>
  </si>
  <si>
    <t xml:space="preserve">Світильник накладний, вуличний, 700lm,
LED 12Вт, IP65 SUGA-12/SC </t>
  </si>
  <si>
    <t xml:space="preserve">Surface lamp, 960lm, LED 12W,_x000D_
IP65 Essential SmartBright Bulkhead_x000D_
WT045 </t>
  </si>
  <si>
    <t xml:space="preserve">Світильник накладний, 960lm, LED 12Вт,
IP65 Essential SmartBright Bulkhead
WT045 </t>
  </si>
  <si>
    <t>Installation of lamps for_x000D_
fluorescent lamps, which_x000D_
installed on pins, quantity_x000D_
more than 2 to 4 lamps</t>
  </si>
  <si>
    <t>Монтаж світильників для
люмінесцентних ламп, які
встановлюються на штирах, кількість
ламп понад 2 до 4 шт</t>
  </si>
  <si>
    <t>Ceiling lamp for two shades,_x000D_
overhead, E27, IP20, 3x60W (Chime_x000D_
L110-3)</t>
  </si>
  <si>
    <t>Стельовий світильник на два плафона,
накладний, E27, IP20, 3х60Вт (Chime
L110-3)</t>
  </si>
  <si>
    <t>Монтаж світильників для
люмінесцентних ламп, які
встановлюються в підвісних стелях,
кількість ламп понад 2 до 4 шт</t>
  </si>
  <si>
    <t>LED panel 600*600, LED 40W,_x000D_
4400Lm, IP20</t>
  </si>
  <si>
    <t>Світлодіодна панель 600*600, LED 40Вт,
4400Лм, IP20</t>
  </si>
  <si>
    <t>5.3.5</t>
  </si>
  <si>
    <t>Світовий покажчик "Вихід", LED, 4 Вт,
IP20, з аккумуляторною батареєю.
Тривалість роботи 1 год.</t>
  </si>
  <si>
    <t>One-key switch, closed_x000D_
installations, IP20</t>
  </si>
  <si>
    <t>Вимикач одноклавішний, cкритої
установки, IP20</t>
  </si>
  <si>
    <t>Installation of recessed type switches_x000D_
with hidden wiring, 2-key</t>
  </si>
  <si>
    <t>Установлення вимикачів утопленого типу
при схованій проводці, 2-клавішних</t>
  </si>
  <si>
    <t>Two-key switch, closed_x000D_
installations, IP20</t>
  </si>
  <si>
    <t>Вимикач двоклавішний, cкритої
установки, IP20</t>
  </si>
  <si>
    <t xml:space="preserve">Installation of non-immersed switches_x000D_
type with open wiring_x000D_
</t>
  </si>
  <si>
    <t xml:space="preserve">Установлення вимикачів неутопленого
типу при відкритій проводці
</t>
  </si>
  <si>
    <t>One-key switch, open_x000D_
installations, IP54</t>
  </si>
  <si>
    <t>Вимикач одноклавішний, відкритої
установки, IP54</t>
  </si>
  <si>
    <t>Two-key switch, open_x000D_
installations, IP54</t>
  </si>
  <si>
    <t>Вимикач двоклавішний, відкритої
установки, IP54</t>
  </si>
  <si>
    <t>5.4.4</t>
  </si>
  <si>
    <t xml:space="preserve">Installation of electrical outlets_x000D_
hermetic and semi-hermetic_x000D_
</t>
  </si>
  <si>
    <t xml:space="preserve">Установлення штепсельних розеток
герметичних та напівгерметичних
</t>
  </si>
  <si>
    <t>Plug socket with protective_x000D_
with a contact of a hidden mouth, 220V, IP20</t>
  </si>
  <si>
    <t>Штепсельна розетка с захисним
контактом скритої уст-ки, 220В, IP20</t>
  </si>
  <si>
    <t xml:space="preserve">Plug socket with protective_x000D_
open mouth contact, 220V, IP54 </t>
  </si>
  <si>
    <t xml:space="preserve">Штепсельна розетка с захисним
контактом відкритої уст-ки, 220В, IP54 </t>
  </si>
  <si>
    <t>Set for an electric stove (socket,_x000D_
plug), 32A, 220V, IP54 (quteo legrand_x000D_
782222)</t>
  </si>
  <si>
    <t>Комплект для електроплити (розетка,
вилка), 32А, 220В, IP54  (quteo legrand
782222)</t>
  </si>
  <si>
    <t>5.4.5</t>
  </si>
  <si>
    <t>Installing the photo sensor</t>
  </si>
  <si>
    <t>Установлення фотодатчика</t>
  </si>
  <si>
    <t>Lighting sensor (photo relay), 220V, IP54</t>
  </si>
  <si>
    <t>Датчик освітлення (фотореле), 220В, IP54</t>
  </si>
  <si>
    <t>5.4.6</t>
  </si>
  <si>
    <t>The OS notification is automatic_x000D_
contact, magnetic contact on_x000D_
opening windows, doors</t>
  </si>
  <si>
    <t>Сповіщувач ОС автоматичний
контактний, магнітоконтактний на
відкривання вікон, дверей</t>
  </si>
  <si>
    <t>Motion sensor, 180°, IP20</t>
  </si>
  <si>
    <t>Датчик руху, 180°, IP20</t>
  </si>
  <si>
    <t>5.4.7</t>
  </si>
  <si>
    <t>Installation of the cable connector box or_x000D_
branching</t>
  </si>
  <si>
    <t>Монтаж коробки кабельної сполучної або
розгалужувальної</t>
  </si>
  <si>
    <t>Equalization box</t>
  </si>
  <si>
    <t xml:space="preserve">Коробка зрівнення потенціалів </t>
  </si>
  <si>
    <t>6</t>
  </si>
  <si>
    <t>lightning protection</t>
  </si>
  <si>
    <t>Блискавкозахист</t>
  </si>
  <si>
    <t>6.1</t>
  </si>
  <si>
    <t>Earthworks</t>
  </si>
  <si>
    <t>Земляні роботи</t>
  </si>
  <si>
    <t>6.1.1</t>
  </si>
  <si>
    <t xml:space="preserve">Dismantling asphalt concrete coatings manually
</t>
  </si>
  <si>
    <t xml:space="preserve">Розбирання асфальтобетонних покриттів вручну
</t>
  </si>
  <si>
    <t>6.1.2</t>
  </si>
  <si>
    <t xml:space="preserve">Dismantling of crushed stone coatings and basics
</t>
  </si>
  <si>
    <t xml:space="preserve">Розбирання щебеневих покриттів та основ
</t>
  </si>
  <si>
    <t>6.1.3</t>
  </si>
  <si>
    <t>6.1.4</t>
  </si>
  <si>
    <t>Manual backfilling of trenches, sinuses_x000D_
pits and pits, soil group 2</t>
  </si>
  <si>
    <t>Засипання вручну траншей, пазух
котлованів та ям, група ґрунту 2</t>
  </si>
  <si>
    <t>6.1.5</t>
  </si>
  <si>
    <t xml:space="preserve">Arrangement of the bedding layer crushed stone
</t>
  </si>
  <si>
    <t xml:space="preserve">Улаштування підстильного шару щебеневого
</t>
  </si>
  <si>
    <t>6.2</t>
  </si>
  <si>
    <t>Assembly works</t>
  </si>
  <si>
    <t>Монтажні роботи</t>
  </si>
  <si>
    <t>6.2.1</t>
  </si>
  <si>
    <t>Vertical grounding device made of round steel_x000D_
with a diameter of 16 mm</t>
  </si>
  <si>
    <t>Заземлювач вертикальний з круглої сталі
діаметром 16 мм</t>
  </si>
  <si>
    <t>6.2.2</t>
  </si>
  <si>
    <t>Grounding device is horizontal in the trench with_x000D_
staff steel, section 160 mm2</t>
  </si>
  <si>
    <t>Заземлювач горизонтальний у траншеї зі
сталі штабової, переріз 160 мм2</t>
  </si>
  <si>
    <t>6.2.3</t>
  </si>
  <si>
    <t>Viniplast pipe along the walls and columns with_x000D_
fastening with overhead staples,_x000D_
diameter up to 25 mm</t>
  </si>
  <si>
    <t>Труба вініпластова по стінах і колонах з
кріпленням накладними скобами,
діаметр до 25 мм</t>
  </si>
  <si>
    <t>6.2.4</t>
  </si>
  <si>
    <t xml:space="preserve">The grounding conductor is open on_x000D_
building bases made of round steel_x000D_
with a diameter of 12 mm_x000D_
</t>
  </si>
  <si>
    <t xml:space="preserve">Провідник заземлюючий відкрито по
будівельних основах з круглої сталі
діаметром 12 мм
</t>
  </si>
  <si>
    <t>6.3</t>
  </si>
  <si>
    <t>Materials</t>
  </si>
  <si>
    <t>Матеріали</t>
  </si>
  <si>
    <t xml:space="preserve">Aluminum wire for lightning protection_x000D_
d.8mm (1 m.p = 0.135 kg) W-08/AL </t>
  </si>
  <si>
    <t xml:space="preserve">Дріт алюмінієвий для блискавкозахисту
д.8мм (1 м.п = 0,135 кг) W-08/AL </t>
  </si>
  <si>
    <t xml:space="preserve">The wire is galvanized for lightning protection_x000D_
8 mm (1m.p.=0.39kg) W-08/ST </t>
  </si>
  <si>
    <t xml:space="preserve">Дріт оцинкований для блискавкозахисту
8 мм(1м.п.=0.39кг) W-08/ST </t>
  </si>
  <si>
    <t xml:space="preserve">The strip is galvanized 25x4 mm (1 m.p = 0.8_x000D_
kg) W-25x4/ST </t>
  </si>
  <si>
    <t xml:space="preserve">Смуга оцинкована 25х4 мм (1 м.п = 0,8
кг) W-25x4/ST </t>
  </si>
  <si>
    <t xml:space="preserve">D16 rod grounding kit_x000D_
mm, 3.0 m G-16/30 </t>
  </si>
  <si>
    <t xml:space="preserve">Комплект стержневого уземлювача d16
мм, 3,0 м G-16/30 </t>
  </si>
  <si>
    <t>Clamp UD-20 for pipe 20/12 K-203</t>
  </si>
  <si>
    <t xml:space="preserve">Затискач UD-20 для труби 20/12 К-203 </t>
  </si>
  <si>
    <t xml:space="preserve">Connector for D16 rod and wire/strip_x000D_
C-022 </t>
  </si>
  <si>
    <t xml:space="preserve">Злучник для стержня D16 та дроту/смуги
C-022 </t>
  </si>
  <si>
    <t>Universal wire connector C-011</t>
  </si>
  <si>
    <t xml:space="preserve">Злучник для дроту універсальний C-011 </t>
  </si>
  <si>
    <t>Cross wire connector C-021</t>
  </si>
  <si>
    <t xml:space="preserve">Злучник для дроту хрестовий C-021 </t>
  </si>
  <si>
    <t>Longitudinal wire connector C-028</t>
  </si>
  <si>
    <t xml:space="preserve">Злучник для дроту поздовжній C-028 </t>
  </si>
  <si>
    <t xml:space="preserve">Metal strip holder FLIP with_x000D_
dowel H-037 </t>
  </si>
  <si>
    <t xml:space="preserve">Тримач смуги металевий FLIP з
дюбелем Н-037 </t>
  </si>
  <si>
    <t>NIRO H-021 wire holder</t>
  </si>
  <si>
    <t>Тримач дроту NIRO Н-021</t>
  </si>
  <si>
    <t xml:space="preserve">Conical straight wire holder made of NIRO_x000D_
H-042 </t>
  </si>
  <si>
    <t xml:space="preserve">Тримач дроту кониковий прямий з NIRO
Н-042 </t>
  </si>
  <si>
    <t xml:space="preserve">Lightning receiver aluminum prefabricated_x000D_
16/10 L-1500 mm M-215 </t>
  </si>
  <si>
    <t xml:space="preserve">Блискавкоприймач алюмінієвий збірний
16/10 L-1500 мм М-215 </t>
  </si>
  <si>
    <t xml:space="preserve">Installation heat-resistant pipe for_x000D_
lightning protection D20/13 K-201 </t>
  </si>
  <si>
    <t xml:space="preserve">Труба монтажна термостійка для
блискавкозахисту D20/13 К-201 </t>
  </si>
  <si>
    <t>Pipe connector D22/20 K-202</t>
  </si>
  <si>
    <t xml:space="preserve">З'єднувач труби D22/20 К-202 </t>
  </si>
  <si>
    <t>Compensator aluminum K-220</t>
  </si>
  <si>
    <t xml:space="preserve">Компенсатор алюмінієвий К-220 </t>
  </si>
  <si>
    <t>Tension clamp K-271</t>
  </si>
  <si>
    <t xml:space="preserve">Зажим натяжний К-271 </t>
  </si>
  <si>
    <t>Tension pipe L-400 K-274</t>
  </si>
  <si>
    <t>Натяжна труба L-400 К-274</t>
  </si>
  <si>
    <t xml:space="preserve">Box for facade control_x000D_
connection K-682 </t>
  </si>
  <si>
    <t xml:space="preserve">Коробка для фасадного контрольного
з'єднання К-682 </t>
  </si>
  <si>
    <t>SDS-MAX nozzle for G-vibrating hammer_x000D_
160</t>
  </si>
  <si>
    <t xml:space="preserve">Насадка SDS-MAX для вібромолота G-
160 </t>
  </si>
  <si>
    <t xml:space="preserve">Anti-corrosion paste (technical vaseline),_x000D_
0.5 kg K-950 </t>
  </si>
  <si>
    <t xml:space="preserve">Антикорозійна паста (технічний вазелін),
0,5 кг К-950 </t>
  </si>
  <si>
    <t>Conductive paste G-101</t>
  </si>
  <si>
    <t xml:space="preserve">Струмопровідна паста G-101  </t>
  </si>
  <si>
    <t>Anti-corrosion tape 10 m G-115</t>
  </si>
  <si>
    <t xml:space="preserve">Антикорозійна стрічка 10 м G-115 </t>
  </si>
  <si>
    <t>Current repair of the dormitory of the State Educational Institution "Reshetylovsky Vocational Agrarian Lyceum named after. I.G. Borovensky" at the address: Poltava region, Reshetylivka, st.  Pokrovska, 81</t>
  </si>
  <si>
    <t>Поточний ремонт  гуртожитку  Державного навчального закладу «Решетилівський професійний аграрний ліцей ім. І.Г. Боровенського» за адресою: Полтавська область,  м. Решетилівка, вул.  Покровська, 81</t>
  </si>
  <si>
    <t xml:space="preserve">VAT Status of the company:
ПДВ статус компанії: </t>
  </si>
  <si>
    <t>[VAT payer or VAT exempted]/[платник ПДВ чи ні]</t>
  </si>
  <si>
    <r>
      <rPr>
        <b/>
        <sz val="14"/>
        <color rgb="FFFF0000"/>
        <rFont val="Arial"/>
        <family val="2"/>
      </rPr>
      <t>**Only VAT payer bidders registered in Ukraine shall submit Total Cost inclusive of VAT</t>
    </r>
    <r>
      <rPr>
        <b/>
        <sz val="14"/>
        <color rgb="FF000000"/>
        <rFont val="Arial"/>
        <family val="2"/>
      </rPr>
      <t>.</t>
    </r>
  </si>
  <si>
    <t xml:space="preserve">Total Cost, USD, excl. VAT/Разом вартість	</t>
  </si>
  <si>
    <r>
      <t xml:space="preserve">Total Cost, USD, </t>
    </r>
    <r>
      <rPr>
        <b/>
        <sz val="12"/>
        <color rgb="FFFF0000"/>
        <rFont val="Times New Roman"/>
        <family val="1"/>
      </rPr>
      <t>incl. VAT</t>
    </r>
    <r>
      <rPr>
        <b/>
        <sz val="12"/>
        <color rgb="FF000000"/>
        <rFont val="Times New Roman"/>
        <family val="1"/>
        <charset val="204"/>
      </rPr>
      <t xml:space="preserve">/Разом вартість	</t>
    </r>
  </si>
  <si>
    <t>Annex B - MASTER BOQ RFP 2023-011</t>
  </si>
  <si>
    <t xml:space="preserve">Name, position and signature of the enterprise representative П.І.Б., посада та підпис представника підприємства:  ______________________________________________________________ </t>
  </si>
  <si>
    <t>The seal of the enterprise/Печатка підприємства:</t>
  </si>
  <si>
    <t>Date/Дата:</t>
  </si>
  <si>
    <t>Validity of offer in days:</t>
  </si>
  <si>
    <t>…. Days</t>
  </si>
  <si>
    <r>
      <t xml:space="preserve">**Only VAT payer bidders registered in Ukraine shall submit Total Cost </t>
    </r>
    <r>
      <rPr>
        <u/>
        <sz val="12"/>
        <color theme="1"/>
        <rFont val="Arial"/>
        <family val="2"/>
      </rPr>
      <t>inclusive of VAT</t>
    </r>
    <r>
      <rPr>
        <sz val="12"/>
        <color theme="1"/>
        <rFont val="Arial"/>
        <family val="2"/>
      </rPr>
      <t>.</t>
    </r>
  </si>
  <si>
    <t>After completing the request, submit this document in PDF and Excel format./Після виконання запиту подайте цей документ у форматі PDF та Excel.</t>
  </si>
  <si>
    <t>Price per unit (including related works and materials, USD, excl. VAT) /Вартість за одиницю (включаючи супутні роботи, грн., без ПДВ)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</si>
</sst>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37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Arial Cyr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</font>
    <font>
      <b/>
      <u/>
      <sz val="10"/>
      <color indexed="8"/>
      <name val="Arial Cyr"/>
      <charset val="204"/>
    </font>
    <font>
      <u/>
      <sz val="10"/>
      <color indexed="8"/>
      <name val="Arial Cyr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3F3F3F"/>
      <name val="Calibri"/>
      <family val="2"/>
      <charset val="204"/>
      <scheme val="minor"/>
    </font>
    <font>
      <i/>
      <sz val="12"/>
      <color rgb="FF7030A0"/>
      <name val="Times New Roman"/>
      <family val="1"/>
      <charset val="204"/>
    </font>
    <font>
      <u/>
      <sz val="10"/>
      <color indexed="8"/>
      <name val="Arial Cy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b/>
      <i/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0" fontId="3" fillId="0" borderId="0"/>
    <xf numFmtId="0" fontId="4" fillId="0" borderId="0"/>
    <xf numFmtId="0" fontId="3" fillId="0" borderId="0"/>
    <xf numFmtId="0" fontId="21" fillId="0" borderId="0"/>
    <xf numFmtId="0" fontId="24" fillId="14" borderId="9" applyNumberFormat="0" applyAlignment="0" applyProtection="0"/>
    <xf numFmtId="164" fontId="21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21" applyFont="1"/>
    <xf numFmtId="0" fontId="4" fillId="0" borderId="0" xfId="21"/>
    <xf numFmtId="2" fontId="11" fillId="0" borderId="3" xfId="21" applyNumberFormat="1" applyFont="1" applyBorder="1" applyAlignment="1">
      <alignment horizontal="center" vertical="top" wrapText="1"/>
    </xf>
    <xf numFmtId="2" fontId="12" fillId="0" borderId="3" xfId="21" applyNumberFormat="1" applyFont="1" applyBorder="1" applyAlignment="1">
      <alignment horizontal="center" vertical="center" wrapText="1"/>
    </xf>
    <xf numFmtId="2" fontId="11" fillId="0" borderId="3" xfId="21" applyNumberFormat="1" applyFont="1" applyBorder="1" applyAlignment="1">
      <alignment horizontal="center" vertical="center" wrapText="1"/>
    </xf>
    <xf numFmtId="0" fontId="12" fillId="0" borderId="3" xfId="21" applyFont="1" applyBorder="1" applyAlignment="1">
      <alignment horizontal="center" vertical="top" wrapText="1"/>
    </xf>
    <xf numFmtId="4" fontId="18" fillId="16" borderId="8" xfId="23" applyNumberFormat="1" applyFont="1" applyFill="1" applyBorder="1" applyAlignment="1">
      <alignment vertical="center"/>
    </xf>
    <xf numFmtId="0" fontId="17" fillId="16" borderId="7" xfId="23" applyFont="1" applyFill="1" applyBorder="1" applyAlignment="1">
      <alignment vertical="center"/>
    </xf>
    <xf numFmtId="0" fontId="22" fillId="16" borderId="4" xfId="23" applyFont="1" applyFill="1" applyBorder="1" applyAlignment="1">
      <alignment horizontal="center" vertical="center" wrapText="1"/>
    </xf>
    <xf numFmtId="0" fontId="9" fillId="16" borderId="4" xfId="23" applyFont="1" applyFill="1" applyBorder="1" applyAlignment="1">
      <alignment horizontal="center" vertical="center"/>
    </xf>
    <xf numFmtId="0" fontId="23" fillId="16" borderId="6" xfId="23" applyFont="1" applyFill="1" applyBorder="1" applyAlignment="1">
      <alignment horizontal="center" vertical="center" wrapText="1"/>
    </xf>
    <xf numFmtId="4" fontId="9" fillId="16" borderId="2" xfId="23" applyNumberFormat="1" applyFont="1" applyFill="1" applyBorder="1" applyAlignment="1">
      <alignment horizontal="right" vertical="center" wrapText="1"/>
    </xf>
    <xf numFmtId="4" fontId="10" fillId="13" borderId="3" xfId="23" applyNumberFormat="1" applyFont="1" applyFill="1" applyBorder="1" applyAlignment="1">
      <alignment horizontal="center" vertical="center" wrapText="1"/>
    </xf>
    <xf numFmtId="2" fontId="10" fillId="13" borderId="3" xfId="23" applyNumberFormat="1" applyFont="1" applyFill="1" applyBorder="1" applyAlignment="1">
      <alignment horizontal="center" vertical="center" wrapText="1"/>
    </xf>
    <xf numFmtId="0" fontId="10" fillId="13" borderId="3" xfId="23" applyFont="1" applyFill="1" applyBorder="1" applyAlignment="1">
      <alignment horizontal="center" vertical="center" wrapText="1"/>
    </xf>
    <xf numFmtId="0" fontId="25" fillId="13" borderId="3" xfId="23" applyFont="1" applyFill="1" applyBorder="1" applyAlignment="1">
      <alignment horizontal="right" vertical="center" wrapText="1"/>
    </xf>
    <xf numFmtId="0" fontId="10" fillId="0" borderId="3" xfId="23" applyFont="1" applyBorder="1" applyAlignment="1">
      <alignment horizontal="center" vertical="center" wrapText="1"/>
    </xf>
    <xf numFmtId="4" fontId="9" fillId="17" borderId="2" xfId="23" applyNumberFormat="1" applyFont="1" applyFill="1" applyBorder="1" applyAlignment="1">
      <alignment vertical="center" wrapText="1"/>
    </xf>
    <xf numFmtId="4" fontId="9" fillId="17" borderId="2" xfId="23" applyNumberFormat="1" applyFont="1" applyFill="1" applyBorder="1" applyAlignment="1">
      <alignment horizontal="center" vertical="center"/>
    </xf>
    <xf numFmtId="0" fontId="16" fillId="14" borderId="1" xfId="24" applyFont="1" applyBorder="1" applyAlignment="1">
      <alignment horizontal="center" vertical="center"/>
    </xf>
    <xf numFmtId="49" fontId="9" fillId="14" borderId="1" xfId="24" applyNumberFormat="1" applyFont="1" applyBorder="1" applyAlignment="1">
      <alignment horizontal="center" vertical="center"/>
    </xf>
    <xf numFmtId="0" fontId="10" fillId="13" borderId="3" xfId="23" applyFont="1" applyFill="1" applyBorder="1" applyAlignment="1">
      <alignment horizontal="left" vertical="center" wrapText="1"/>
    </xf>
    <xf numFmtId="4" fontId="9" fillId="16" borderId="2" xfId="23" applyNumberFormat="1" applyFont="1" applyFill="1" applyBorder="1" applyAlignment="1">
      <alignment vertical="center" wrapText="1"/>
    </xf>
    <xf numFmtId="4" fontId="9" fillId="16" borderId="10" xfId="23" applyNumberFormat="1" applyFont="1" applyFill="1" applyBorder="1" applyAlignment="1">
      <alignment horizontal="center" vertical="center"/>
    </xf>
    <xf numFmtId="4" fontId="9" fillId="16" borderId="2" xfId="23" applyNumberFormat="1" applyFont="1" applyFill="1" applyBorder="1" applyAlignment="1">
      <alignment horizontal="center" vertical="center" wrapText="1"/>
    </xf>
    <xf numFmtId="0" fontId="16" fillId="16" borderId="1" xfId="24" applyFont="1" applyFill="1" applyBorder="1" applyAlignment="1">
      <alignment horizontal="center" vertical="center" wrapText="1"/>
    </xf>
    <xf numFmtId="0" fontId="9" fillId="16" borderId="1" xfId="24" applyFont="1" applyFill="1" applyBorder="1" applyAlignment="1">
      <alignment horizontal="center" vertical="center"/>
    </xf>
    <xf numFmtId="0" fontId="21" fillId="0" borderId="0" xfId="23"/>
    <xf numFmtId="0" fontId="12" fillId="0" borderId="3" xfId="23" applyFont="1" applyBorder="1" applyAlignment="1">
      <alignment horizontal="center" vertical="top" wrapText="1"/>
    </xf>
    <xf numFmtId="2" fontId="12" fillId="0" borderId="3" xfId="23" applyNumberFormat="1" applyFont="1" applyBorder="1" applyAlignment="1">
      <alignment horizontal="center" vertical="center" wrapText="1"/>
    </xf>
    <xf numFmtId="2" fontId="12" fillId="0" borderId="3" xfId="23" applyNumberFormat="1" applyFont="1" applyBorder="1" applyAlignment="1">
      <alignment horizontal="center" vertical="top" wrapText="1"/>
    </xf>
    <xf numFmtId="2" fontId="11" fillId="0" borderId="3" xfId="23" applyNumberFormat="1" applyFont="1" applyBorder="1" applyAlignment="1">
      <alignment horizontal="center" vertical="center" wrapText="1"/>
    </xf>
    <xf numFmtId="4" fontId="9" fillId="17" borderId="2" xfId="23" applyNumberFormat="1" applyFont="1" applyFill="1" applyBorder="1" applyAlignment="1">
      <alignment horizontal="center" vertical="center" wrapText="1"/>
    </xf>
    <xf numFmtId="0" fontId="16" fillId="14" borderId="1" xfId="24" applyFont="1" applyBorder="1" applyAlignment="1">
      <alignment horizontal="center" vertical="center" wrapText="1"/>
    </xf>
    <xf numFmtId="2" fontId="11" fillId="0" borderId="3" xfId="23" applyNumberFormat="1" applyFont="1" applyBorder="1" applyAlignment="1">
      <alignment horizontal="center" vertical="top" wrapText="1"/>
    </xf>
    <xf numFmtId="0" fontId="12" fillId="0" borderId="3" xfId="23" applyFont="1" applyBorder="1" applyAlignment="1">
      <alignment horizontal="right" vertical="top" wrapText="1"/>
    </xf>
    <xf numFmtId="0" fontId="12" fillId="0" borderId="3" xfId="23" applyFont="1" applyBorder="1" applyAlignment="1">
      <alignment horizontal="center" vertical="center" wrapText="1"/>
    </xf>
    <xf numFmtId="0" fontId="11" fillId="0" borderId="3" xfId="23" applyFont="1" applyBorder="1" applyAlignment="1">
      <alignment horizontal="center" vertical="center" wrapText="1"/>
    </xf>
    <xf numFmtId="0" fontId="15" fillId="0" borderId="3" xfId="23" applyFont="1" applyBorder="1" applyAlignment="1">
      <alignment horizontal="center" vertical="top" wrapText="1"/>
    </xf>
    <xf numFmtId="2" fontId="15" fillId="0" borderId="3" xfId="23" applyNumberFormat="1" applyFont="1" applyBorder="1" applyAlignment="1">
      <alignment horizontal="right" vertical="top" wrapText="1"/>
    </xf>
    <xf numFmtId="2" fontId="15" fillId="0" borderId="3" xfId="23" applyNumberFormat="1" applyFont="1" applyBorder="1" applyAlignment="1">
      <alignment horizontal="center" vertical="top" wrapText="1"/>
    </xf>
    <xf numFmtId="2" fontId="15" fillId="13" borderId="3" xfId="21" applyNumberFormat="1" applyFont="1" applyFill="1" applyBorder="1" applyAlignment="1">
      <alignment horizontal="right" vertical="top" wrapText="1"/>
    </xf>
    <xf numFmtId="2" fontId="14" fillId="13" borderId="3" xfId="21" applyNumberFormat="1" applyFont="1" applyFill="1" applyBorder="1" applyAlignment="1">
      <alignment horizontal="center" vertical="top" wrapText="1"/>
    </xf>
    <xf numFmtId="2" fontId="11" fillId="13" borderId="3" xfId="21" applyNumberFormat="1" applyFont="1" applyFill="1" applyBorder="1" applyAlignment="1">
      <alignment horizontal="center" vertical="top" wrapText="1"/>
    </xf>
    <xf numFmtId="2" fontId="14" fillId="0" borderId="3" xfId="23" applyNumberFormat="1" applyFont="1" applyBorder="1" applyAlignment="1">
      <alignment horizontal="center" vertical="top" wrapText="1"/>
    </xf>
    <xf numFmtId="0" fontId="13" fillId="0" borderId="3" xfId="23" applyFont="1" applyBorder="1" applyAlignment="1">
      <alignment horizontal="right" vertical="top" wrapText="1"/>
    </xf>
    <xf numFmtId="0" fontId="13" fillId="0" borderId="3" xfId="23" applyFont="1" applyBorder="1" applyAlignment="1">
      <alignment horizontal="center" vertical="top" wrapText="1"/>
    </xf>
    <xf numFmtId="2" fontId="13" fillId="0" borderId="3" xfId="23" applyNumberFormat="1" applyFont="1" applyBorder="1" applyAlignment="1">
      <alignment horizontal="center" vertical="center" wrapText="1"/>
    </xf>
    <xf numFmtId="2" fontId="13" fillId="0" borderId="3" xfId="23" applyNumberFormat="1" applyFont="1" applyBorder="1" applyAlignment="1">
      <alignment horizontal="center" vertical="top" wrapText="1"/>
    </xf>
    <xf numFmtId="2" fontId="26" fillId="0" borderId="3" xfId="23" applyNumberFormat="1" applyFont="1" applyBorder="1" applyAlignment="1">
      <alignment horizontal="center" vertical="top" wrapText="1"/>
    </xf>
    <xf numFmtId="0" fontId="25" fillId="0" borderId="3" xfId="21" applyFont="1" applyBorder="1" applyAlignment="1">
      <alignment horizontal="right" vertical="top" wrapText="1"/>
    </xf>
    <xf numFmtId="2" fontId="12" fillId="0" borderId="3" xfId="21" applyNumberFormat="1" applyFont="1" applyBorder="1" applyAlignment="1">
      <alignment horizontal="center" vertical="top" wrapText="1"/>
    </xf>
    <xf numFmtId="0" fontId="12" fillId="0" borderId="3" xfId="21" applyFont="1" applyBorder="1" applyAlignment="1">
      <alignment horizontal="right" vertical="top" wrapText="1"/>
    </xf>
    <xf numFmtId="4" fontId="9" fillId="17" borderId="3" xfId="23" applyNumberFormat="1" applyFont="1" applyFill="1" applyBorder="1" applyAlignment="1">
      <alignment horizontal="right" vertical="center" wrapText="1"/>
    </xf>
    <xf numFmtId="4" fontId="9" fillId="17" borderId="3" xfId="23" applyNumberFormat="1" applyFont="1" applyFill="1" applyBorder="1" applyAlignment="1">
      <alignment horizontal="center" vertical="center"/>
    </xf>
    <xf numFmtId="0" fontId="16" fillId="14" borderId="3" xfId="24" applyFont="1" applyBorder="1" applyAlignment="1">
      <alignment horizontal="center" vertical="center"/>
    </xf>
    <xf numFmtId="0" fontId="9" fillId="17" borderId="3" xfId="23" applyFont="1" applyFill="1" applyBorder="1" applyAlignment="1">
      <alignment horizontal="center" vertical="center" wrapText="1"/>
    </xf>
    <xf numFmtId="49" fontId="9" fillId="14" borderId="3" xfId="24" applyNumberFormat="1" applyFont="1" applyBorder="1" applyAlignment="1">
      <alignment horizontal="center" vertical="center"/>
    </xf>
    <xf numFmtId="4" fontId="9" fillId="16" borderId="3" xfId="23" applyNumberFormat="1" applyFont="1" applyFill="1" applyBorder="1" applyAlignment="1">
      <alignment horizontal="center" vertical="center"/>
    </xf>
    <xf numFmtId="4" fontId="9" fillId="16" borderId="3" xfId="23" applyNumberFormat="1" applyFont="1" applyFill="1" applyBorder="1" applyAlignment="1">
      <alignment horizontal="right" vertical="center" wrapText="1"/>
    </xf>
    <xf numFmtId="0" fontId="16" fillId="16" borderId="3" xfId="24" applyFont="1" applyFill="1" applyBorder="1" applyAlignment="1">
      <alignment horizontal="center" vertical="center" wrapText="1"/>
    </xf>
    <xf numFmtId="0" fontId="9" fillId="16" borderId="3" xfId="23" applyFont="1" applyFill="1" applyBorder="1" applyAlignment="1">
      <alignment horizontal="center" vertical="center" wrapText="1"/>
    </xf>
    <xf numFmtId="0" fontId="8" fillId="16" borderId="3" xfId="24" applyFont="1" applyFill="1" applyBorder="1" applyAlignment="1">
      <alignment horizontal="center" vertical="center"/>
    </xf>
    <xf numFmtId="0" fontId="7" fillId="0" borderId="13" xfId="21" applyFont="1" applyBorder="1" applyAlignment="1">
      <alignment horizontal="center" vertical="center" wrapText="1"/>
    </xf>
    <xf numFmtId="0" fontId="23" fillId="0" borderId="14" xfId="23" applyFont="1" applyBorder="1" applyAlignment="1">
      <alignment horizontal="center" vertical="center" wrapText="1"/>
    </xf>
    <xf numFmtId="0" fontId="7" fillId="0" borderId="15" xfId="21" applyFont="1" applyBorder="1" applyAlignment="1">
      <alignment horizontal="center" vertical="center" wrapText="1"/>
    </xf>
    <xf numFmtId="0" fontId="11" fillId="15" borderId="16" xfId="21" applyFont="1" applyFill="1" applyBorder="1" applyAlignment="1">
      <alignment horizontal="center" vertical="center" wrapText="1"/>
    </xf>
    <xf numFmtId="0" fontId="27" fillId="15" borderId="4" xfId="23" applyFont="1" applyFill="1" applyBorder="1" applyAlignment="1">
      <alignment horizontal="center" vertical="center" wrapText="1"/>
    </xf>
    <xf numFmtId="0" fontId="6" fillId="15" borderId="4" xfId="23" applyFont="1" applyFill="1" applyBorder="1" applyAlignment="1">
      <alignment horizontal="center" vertical="center" wrapText="1"/>
    </xf>
    <xf numFmtId="4" fontId="27" fillId="15" borderId="5" xfId="23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9" fillId="18" borderId="3" xfId="0" applyFont="1" applyFill="1" applyBorder="1" applyAlignment="1">
      <alignment vertical="top" wrapText="1"/>
    </xf>
    <xf numFmtId="0" fontId="20" fillId="20" borderId="19" xfId="0" applyFont="1" applyFill="1" applyBorder="1" applyAlignment="1">
      <alignment vertical="center" wrapText="1"/>
    </xf>
    <xf numFmtId="0" fontId="20" fillId="20" borderId="0" xfId="0" applyFont="1" applyFill="1" applyBorder="1" applyAlignment="1">
      <alignment vertical="center" wrapText="1"/>
    </xf>
    <xf numFmtId="4" fontId="28" fillId="18" borderId="5" xfId="23" applyNumberFormat="1" applyFont="1" applyFill="1" applyBorder="1" applyAlignment="1">
      <alignment horizontal="center" vertical="center" wrapText="1"/>
    </xf>
    <xf numFmtId="4" fontId="27" fillId="18" borderId="4" xfId="23" applyNumberFormat="1" applyFont="1" applyFill="1" applyBorder="1" applyAlignment="1">
      <alignment horizontal="center" vertical="center" wrapText="1"/>
    </xf>
    <xf numFmtId="4" fontId="27" fillId="19" borderId="4" xfId="23" applyNumberFormat="1" applyFont="1" applyFill="1" applyBorder="1" applyAlignment="1">
      <alignment horizontal="center" vertical="center" wrapText="1"/>
    </xf>
    <xf numFmtId="0" fontId="4" fillId="20" borderId="0" xfId="21" applyFill="1"/>
    <xf numFmtId="0" fontId="4" fillId="19" borderId="0" xfId="21" applyFill="1"/>
    <xf numFmtId="4" fontId="10" fillId="19" borderId="3" xfId="23" applyNumberFormat="1" applyFont="1" applyFill="1" applyBorder="1" applyAlignment="1">
      <alignment horizontal="center" vertical="center" wrapText="1"/>
    </xf>
    <xf numFmtId="4" fontId="10" fillId="20" borderId="3" xfId="23" applyNumberFormat="1" applyFont="1" applyFill="1" applyBorder="1" applyAlignment="1">
      <alignment horizontal="center" vertical="center" wrapText="1"/>
    </xf>
    <xf numFmtId="4" fontId="10" fillId="0" borderId="3" xfId="23" applyNumberFormat="1" applyFont="1" applyFill="1" applyBorder="1" applyAlignment="1">
      <alignment horizontal="center" vertical="center" wrapText="1"/>
    </xf>
    <xf numFmtId="4" fontId="10" fillId="13" borderId="17" xfId="23" applyNumberFormat="1" applyFont="1" applyFill="1" applyBorder="1" applyAlignment="1">
      <alignment horizontal="center" vertical="center" wrapText="1"/>
    </xf>
    <xf numFmtId="4" fontId="9" fillId="17" borderId="17" xfId="23" applyNumberFormat="1" applyFont="1" applyFill="1" applyBorder="1" applyAlignment="1">
      <alignment horizontal="right" vertical="center" wrapText="1"/>
    </xf>
    <xf numFmtId="2" fontId="12" fillId="0" borderId="17" xfId="21" applyNumberFormat="1" applyFont="1" applyBorder="1" applyAlignment="1">
      <alignment horizontal="right" vertical="top" wrapText="1"/>
    </xf>
    <xf numFmtId="2" fontId="13" fillId="0" borderId="17" xfId="23" applyNumberFormat="1" applyFont="1" applyBorder="1" applyAlignment="1">
      <alignment horizontal="right" vertical="top" wrapText="1"/>
    </xf>
    <xf numFmtId="2" fontId="12" fillId="0" borderId="17" xfId="23" applyNumberFormat="1" applyFont="1" applyBorder="1" applyAlignment="1">
      <alignment horizontal="right" vertical="top" wrapText="1"/>
    </xf>
    <xf numFmtId="0" fontId="12" fillId="0" borderId="17" xfId="23" applyFont="1" applyBorder="1" applyAlignment="1">
      <alignment horizontal="right" vertical="top" wrapText="1"/>
    </xf>
    <xf numFmtId="0" fontId="4" fillId="20" borderId="3" xfId="21" applyFill="1" applyBorder="1"/>
    <xf numFmtId="0" fontId="4" fillId="0" borderId="3" xfId="21" applyFill="1" applyBorder="1"/>
    <xf numFmtId="0" fontId="4" fillId="0" borderId="3" xfId="21" applyBorder="1"/>
    <xf numFmtId="0" fontId="4" fillId="19" borderId="3" xfId="21" applyFill="1" applyBorder="1"/>
    <xf numFmtId="0" fontId="21" fillId="19" borderId="3" xfId="23" applyFill="1" applyBorder="1"/>
    <xf numFmtId="0" fontId="21" fillId="0" borderId="3" xfId="23" applyFill="1" applyBorder="1"/>
    <xf numFmtId="0" fontId="21" fillId="20" borderId="3" xfId="23" applyFill="1" applyBorder="1"/>
    <xf numFmtId="0" fontId="21" fillId="13" borderId="3" xfId="23" applyFill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2" fillId="0" borderId="0" xfId="0" applyFont="1"/>
    <xf numFmtId="0" fontId="33" fillId="0" borderId="0" xfId="0" applyFont="1"/>
    <xf numFmtId="0" fontId="33" fillId="21" borderId="0" xfId="0" applyFont="1" applyFill="1"/>
    <xf numFmtId="0" fontId="33" fillId="19" borderId="0" xfId="0" applyFont="1" applyFill="1"/>
    <xf numFmtId="0" fontId="36" fillId="0" borderId="0" xfId="0" applyFont="1"/>
    <xf numFmtId="4" fontId="9" fillId="16" borderId="2" xfId="23" applyNumberFormat="1" applyFont="1" applyFill="1" applyBorder="1" applyAlignment="1">
      <alignment horizontal="right" vertical="center" wrapText="1"/>
    </xf>
    <xf numFmtId="4" fontId="9" fillId="16" borderId="20" xfId="23" applyNumberFormat="1" applyFont="1" applyFill="1" applyBorder="1" applyAlignment="1">
      <alignment horizontal="right" vertical="center" wrapText="1"/>
    </xf>
    <xf numFmtId="4" fontId="9" fillId="17" borderId="2" xfId="23" applyNumberFormat="1" applyFont="1" applyFill="1" applyBorder="1" applyAlignment="1">
      <alignment horizontal="right" vertical="center" wrapText="1"/>
    </xf>
    <xf numFmtId="4" fontId="9" fillId="17" borderId="20" xfId="23" applyNumberFormat="1" applyFont="1" applyFill="1" applyBorder="1" applyAlignment="1">
      <alignment horizontal="right" vertical="center" wrapText="1"/>
    </xf>
    <xf numFmtId="0" fontId="20" fillId="20" borderId="1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4" fontId="9" fillId="16" borderId="12" xfId="23" applyNumberFormat="1" applyFont="1" applyFill="1" applyBorder="1" applyAlignment="1">
      <alignment horizontal="right" vertical="center" wrapText="1"/>
    </xf>
    <xf numFmtId="4" fontId="9" fillId="16" borderId="11" xfId="23" applyNumberFormat="1" applyFont="1" applyFill="1" applyBorder="1" applyAlignment="1">
      <alignment horizontal="right" vertical="center" wrapText="1"/>
    </xf>
    <xf numFmtId="4" fontId="9" fillId="17" borderId="8" xfId="23" applyNumberFormat="1" applyFont="1" applyFill="1" applyBorder="1" applyAlignment="1">
      <alignment horizontal="right" vertical="center" wrapText="1"/>
    </xf>
    <xf numFmtId="0" fontId="29" fillId="18" borderId="3" xfId="0" applyFont="1" applyFill="1" applyBorder="1" applyAlignment="1">
      <alignment horizontal="center" vertical="top" wrapText="1"/>
    </xf>
    <xf numFmtId="0" fontId="29" fillId="19" borderId="17" xfId="0" applyFont="1" applyFill="1" applyBorder="1" applyAlignment="1">
      <alignment horizontal="center" vertical="center" wrapText="1"/>
    </xf>
    <xf numFmtId="0" fontId="29" fillId="19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</cellXfs>
  <cellStyles count="26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Comma 2" xfId="25" xr:uid="{77F48316-8F2F-4708-A7D9-608240F9344F}"/>
    <cellStyle name="Excel Built-in Normal" xfId="19" xr:uid="{00000000-0005-0000-0000-000013000000}"/>
    <cellStyle name="Normal" xfId="0" builtinId="0"/>
    <cellStyle name="Normal 2" xfId="20" xr:uid="{00000000-0005-0000-0000-000015000000}"/>
    <cellStyle name="Normal 3" xfId="23" xr:uid="{2F4A3C6E-8130-459B-AEB5-4A7762D42957}"/>
    <cellStyle name="Output 2" xfId="24" xr:uid="{DD7CF304-EBFF-4A35-B423-3B2819B97087}"/>
    <cellStyle name="Обычный 2" xfId="21" xr:uid="{00000000-0005-0000-0000-000017000000}"/>
    <cellStyle name="Обычный 3" xfId="22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3DD7-0F6E-4EF1-BFE0-1ED12BF2D8A2}">
  <sheetPr>
    <outlinePr summaryBelow="0" summaryRight="0"/>
    <pageSetUpPr autoPageBreaks="0" fitToPage="1"/>
  </sheetPr>
  <dimension ref="A1:H1118"/>
  <sheetViews>
    <sheetView tabSelected="1" zoomScale="80" zoomScaleNormal="80" workbookViewId="0">
      <selection activeCell="H10" sqref="H10"/>
    </sheetView>
  </sheetViews>
  <sheetFormatPr defaultColWidth="9.140625" defaultRowHeight="12.75"/>
  <cols>
    <col min="1" max="1" width="11.28515625" style="2" customWidth="1"/>
    <col min="2" max="2" width="58.5703125" style="2" customWidth="1"/>
    <col min="3" max="3" width="54.140625" style="2" customWidth="1"/>
    <col min="4" max="4" width="12.42578125" style="2" customWidth="1"/>
    <col min="5" max="5" width="16.140625" style="2" customWidth="1"/>
    <col min="6" max="6" width="27.85546875" style="2" customWidth="1"/>
    <col min="7" max="7" width="21" style="2" customWidth="1"/>
    <col min="8" max="8" width="24.140625" style="2" customWidth="1"/>
    <col min="9" max="16384" width="9.140625" style="2"/>
  </cols>
  <sheetData>
    <row r="1" spans="1:8" customFormat="1" ht="18" customHeight="1">
      <c r="A1" s="117" t="s">
        <v>1942</v>
      </c>
      <c r="B1" s="117"/>
      <c r="C1" s="117"/>
      <c r="D1" s="117"/>
      <c r="E1" s="117"/>
      <c r="F1" s="117"/>
      <c r="G1" s="117"/>
      <c r="H1" s="117"/>
    </row>
    <row r="2" spans="1:8" customFormat="1" ht="18" customHeight="1">
      <c r="A2" s="117"/>
      <c r="B2" s="117"/>
      <c r="C2" s="117"/>
      <c r="D2" s="117"/>
      <c r="E2" s="117"/>
      <c r="F2" s="117"/>
      <c r="G2" s="117"/>
      <c r="H2" s="117"/>
    </row>
    <row r="3" spans="1:8" customFormat="1" ht="18">
      <c r="A3" s="71"/>
      <c r="B3" s="71"/>
      <c r="C3" s="71"/>
      <c r="D3" s="71"/>
      <c r="E3" s="71"/>
      <c r="F3" s="71"/>
      <c r="G3" s="71"/>
    </row>
    <row r="4" spans="1:8" customFormat="1" ht="26.45" customHeight="1">
      <c r="A4" s="118" t="s">
        <v>1935</v>
      </c>
      <c r="B4" s="119"/>
      <c r="C4" s="119"/>
      <c r="D4" s="119"/>
      <c r="E4" s="119"/>
      <c r="F4" s="119"/>
      <c r="G4" s="119"/>
      <c r="H4" s="119"/>
    </row>
    <row r="5" spans="1:8" customFormat="1" ht="33.6" customHeight="1">
      <c r="A5" s="118" t="s">
        <v>1936</v>
      </c>
      <c r="B5" s="119"/>
      <c r="C5" s="119"/>
      <c r="D5" s="119"/>
      <c r="E5" s="119"/>
      <c r="F5" s="119"/>
      <c r="G5" s="119"/>
      <c r="H5" s="119"/>
    </row>
    <row r="6" spans="1:8" customFormat="1" ht="11.25" customHeight="1">
      <c r="A6" s="73"/>
      <c r="B6" s="74"/>
      <c r="C6" s="74"/>
      <c r="D6" s="74"/>
      <c r="E6" s="74"/>
      <c r="F6" s="74"/>
      <c r="G6" s="74"/>
      <c r="H6" s="74"/>
    </row>
    <row r="7" spans="1:8" customFormat="1" ht="71.25" customHeight="1">
      <c r="A7" s="114" t="s">
        <v>1937</v>
      </c>
      <c r="B7" s="114"/>
      <c r="C7" s="72" t="s">
        <v>1938</v>
      </c>
    </row>
    <row r="8" spans="1:8" customFormat="1" ht="48.75" customHeight="1">
      <c r="A8" s="115" t="s">
        <v>1939</v>
      </c>
      <c r="B8" s="116"/>
      <c r="C8" s="116"/>
    </row>
    <row r="9" spans="1:8" customFormat="1" ht="33.6" customHeight="1">
      <c r="A9" s="109"/>
      <c r="B9" s="110"/>
      <c r="C9" s="110"/>
      <c r="D9" s="110"/>
      <c r="E9" s="110"/>
      <c r="F9" s="110"/>
      <c r="G9" s="110"/>
      <c r="H9" s="110"/>
    </row>
    <row r="10" spans="1:8" s="1" customFormat="1" ht="129" customHeight="1" thickBot="1">
      <c r="A10" s="67" t="s">
        <v>0</v>
      </c>
      <c r="B10" s="68" t="s">
        <v>1</v>
      </c>
      <c r="C10" s="68" t="s">
        <v>2</v>
      </c>
      <c r="D10" s="69" t="s">
        <v>3</v>
      </c>
      <c r="E10" s="70" t="s">
        <v>4</v>
      </c>
      <c r="F10" s="75" t="s">
        <v>1950</v>
      </c>
      <c r="G10" s="76" t="s">
        <v>1940</v>
      </c>
      <c r="H10" s="77" t="s">
        <v>1941</v>
      </c>
    </row>
    <row r="11" spans="1:8" s="1" customFormat="1" ht="16.5" thickBot="1">
      <c r="A11" s="66">
        <v>1</v>
      </c>
      <c r="B11" s="65">
        <v>2</v>
      </c>
      <c r="C11" s="65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</row>
    <row r="12" spans="1:8" ht="15.75">
      <c r="A12" s="63" t="s">
        <v>5</v>
      </c>
      <c r="B12" s="62" t="s">
        <v>6</v>
      </c>
      <c r="C12" s="61" t="s">
        <v>7</v>
      </c>
      <c r="D12" s="60"/>
      <c r="E12" s="59" t="s">
        <v>412</v>
      </c>
      <c r="F12" s="111">
        <f>G13</f>
        <v>0</v>
      </c>
      <c r="G12" s="112"/>
      <c r="H12" s="78"/>
    </row>
    <row r="13" spans="1:8" ht="189.75" thickBot="1">
      <c r="A13" s="6" t="s">
        <v>8</v>
      </c>
      <c r="B13" s="22" t="s">
        <v>9</v>
      </c>
      <c r="C13" s="15" t="s">
        <v>10</v>
      </c>
      <c r="D13" s="15" t="s">
        <v>11</v>
      </c>
      <c r="E13" s="14">
        <v>1</v>
      </c>
      <c r="F13" s="13"/>
      <c r="G13" s="13">
        <f>ROUND(F13*E13,0)</f>
        <v>0</v>
      </c>
      <c r="H13" s="79"/>
    </row>
    <row r="14" spans="1:8" ht="16.5" thickBot="1">
      <c r="A14" s="63" t="s">
        <v>12</v>
      </c>
      <c r="B14" s="62" t="s">
        <v>13</v>
      </c>
      <c r="C14" s="61" t="s">
        <v>14</v>
      </c>
      <c r="D14" s="60"/>
      <c r="E14" s="59" t="s">
        <v>412</v>
      </c>
      <c r="F14" s="111">
        <f>F15+F105+F114+F260+F318+F368+F438+F537+F567+F585</f>
        <v>0</v>
      </c>
      <c r="G14" s="112"/>
      <c r="H14" s="78"/>
    </row>
    <row r="15" spans="1:8" ht="16.5" thickBot="1">
      <c r="A15" s="21" t="s">
        <v>15</v>
      </c>
      <c r="B15" s="20" t="s">
        <v>16</v>
      </c>
      <c r="C15" s="19" t="s">
        <v>17</v>
      </c>
      <c r="D15" s="19"/>
      <c r="E15" s="18"/>
      <c r="F15" s="107">
        <f>SUM(G16:G104)</f>
        <v>0</v>
      </c>
      <c r="G15" s="113"/>
      <c r="H15" s="78"/>
    </row>
    <row r="16" spans="1:8" ht="15.75">
      <c r="A16" s="58" t="s">
        <v>53</v>
      </c>
      <c r="B16" s="57" t="s">
        <v>413</v>
      </c>
      <c r="C16" s="56" t="s">
        <v>414</v>
      </c>
      <c r="D16" s="55"/>
      <c r="E16" s="55"/>
      <c r="F16" s="54"/>
      <c r="G16" s="54"/>
    </row>
    <row r="17" spans="1:8" ht="15.75">
      <c r="A17" s="6" t="s">
        <v>18</v>
      </c>
      <c r="B17" s="22" t="s">
        <v>415</v>
      </c>
      <c r="C17" s="22" t="s">
        <v>416</v>
      </c>
      <c r="D17" s="15" t="s">
        <v>184</v>
      </c>
      <c r="E17" s="14">
        <v>4</v>
      </c>
      <c r="F17" s="13"/>
      <c r="G17" s="13">
        <f t="shared" ref="G17:G49" si="0">ROUND(F17*E17,0)</f>
        <v>0</v>
      </c>
      <c r="H17" s="80"/>
    </row>
    <row r="18" spans="1:8" ht="31.5">
      <c r="A18" s="6" t="s">
        <v>22</v>
      </c>
      <c r="B18" s="22" t="s">
        <v>417</v>
      </c>
      <c r="C18" s="22" t="s">
        <v>418</v>
      </c>
      <c r="D18" s="15" t="s">
        <v>21</v>
      </c>
      <c r="E18" s="14">
        <v>15</v>
      </c>
      <c r="F18" s="13"/>
      <c r="G18" s="13">
        <f t="shared" si="0"/>
        <v>0</v>
      </c>
      <c r="H18" s="80"/>
    </row>
    <row r="19" spans="1:8" ht="15.75">
      <c r="A19" s="6" t="s">
        <v>23</v>
      </c>
      <c r="B19" s="22" t="s">
        <v>419</v>
      </c>
      <c r="C19" s="22" t="s">
        <v>420</v>
      </c>
      <c r="D19" s="15" t="s">
        <v>184</v>
      </c>
      <c r="E19" s="14">
        <v>0.65</v>
      </c>
      <c r="F19" s="13"/>
      <c r="G19" s="13">
        <f t="shared" si="0"/>
        <v>0</v>
      </c>
      <c r="H19" s="80"/>
    </row>
    <row r="20" spans="1:8" ht="15.75">
      <c r="A20" s="6" t="s">
        <v>24</v>
      </c>
      <c r="B20" s="22" t="s">
        <v>421</v>
      </c>
      <c r="C20" s="22" t="s">
        <v>422</v>
      </c>
      <c r="D20" s="15" t="s">
        <v>184</v>
      </c>
      <c r="E20" s="14">
        <v>8</v>
      </c>
      <c r="F20" s="13"/>
      <c r="G20" s="13">
        <f t="shared" si="0"/>
        <v>0</v>
      </c>
      <c r="H20" s="80"/>
    </row>
    <row r="21" spans="1:8" ht="31.5">
      <c r="A21" s="6" t="s">
        <v>27</v>
      </c>
      <c r="B21" s="22" t="s">
        <v>423</v>
      </c>
      <c r="C21" s="22" t="s">
        <v>424</v>
      </c>
      <c r="D21" s="15" t="s">
        <v>184</v>
      </c>
      <c r="E21" s="14">
        <v>0.09</v>
      </c>
      <c r="F21" s="13"/>
      <c r="G21" s="13">
        <f t="shared" si="0"/>
        <v>0</v>
      </c>
      <c r="H21" s="80"/>
    </row>
    <row r="22" spans="1:8" ht="31.5">
      <c r="A22" s="6" t="s">
        <v>28</v>
      </c>
      <c r="B22" s="22" t="s">
        <v>19</v>
      </c>
      <c r="C22" s="22" t="s">
        <v>20</v>
      </c>
      <c r="D22" s="15" t="s">
        <v>21</v>
      </c>
      <c r="E22" s="14">
        <v>3</v>
      </c>
      <c r="F22" s="13"/>
      <c r="G22" s="13">
        <f t="shared" si="0"/>
        <v>0</v>
      </c>
      <c r="H22" s="80"/>
    </row>
    <row r="23" spans="1:8" ht="31.5">
      <c r="A23" s="6" t="s">
        <v>29</v>
      </c>
      <c r="B23" s="22" t="s">
        <v>425</v>
      </c>
      <c r="C23" s="22" t="s">
        <v>426</v>
      </c>
      <c r="D23" s="15" t="s">
        <v>21</v>
      </c>
      <c r="E23" s="14">
        <v>186</v>
      </c>
      <c r="F23" s="13"/>
      <c r="G23" s="13">
        <f t="shared" si="0"/>
        <v>0</v>
      </c>
      <c r="H23" s="80"/>
    </row>
    <row r="24" spans="1:8" ht="31.5">
      <c r="A24" s="6" t="s">
        <v>30</v>
      </c>
      <c r="B24" s="22" t="s">
        <v>427</v>
      </c>
      <c r="C24" s="22" t="s">
        <v>428</v>
      </c>
      <c r="D24" s="15" t="s">
        <v>21</v>
      </c>
      <c r="E24" s="14">
        <v>65</v>
      </c>
      <c r="F24" s="13"/>
      <c r="G24" s="13">
        <f t="shared" si="0"/>
        <v>0</v>
      </c>
      <c r="H24" s="80"/>
    </row>
    <row r="25" spans="1:8" ht="31.5">
      <c r="A25" s="6" t="s">
        <v>34</v>
      </c>
      <c r="B25" s="22" t="s">
        <v>429</v>
      </c>
      <c r="C25" s="22" t="s">
        <v>430</v>
      </c>
      <c r="D25" s="15" t="s">
        <v>21</v>
      </c>
      <c r="E25" s="14">
        <v>197</v>
      </c>
      <c r="F25" s="13"/>
      <c r="G25" s="13">
        <f t="shared" si="0"/>
        <v>0</v>
      </c>
      <c r="H25" s="80"/>
    </row>
    <row r="26" spans="1:8" ht="31.5">
      <c r="A26" s="6" t="s">
        <v>37</v>
      </c>
      <c r="B26" s="22" t="s">
        <v>25</v>
      </c>
      <c r="C26" s="22" t="s">
        <v>26</v>
      </c>
      <c r="D26" s="15" t="s">
        <v>21</v>
      </c>
      <c r="E26" s="14">
        <v>952</v>
      </c>
      <c r="F26" s="13"/>
      <c r="G26" s="13">
        <f t="shared" si="0"/>
        <v>0</v>
      </c>
      <c r="H26" s="80"/>
    </row>
    <row r="27" spans="1:8" ht="31.5">
      <c r="A27" s="6" t="s">
        <v>39</v>
      </c>
      <c r="B27" s="22" t="s">
        <v>431</v>
      </c>
      <c r="C27" s="22" t="s">
        <v>432</v>
      </c>
      <c r="D27" s="15" t="s">
        <v>21</v>
      </c>
      <c r="E27" s="14">
        <v>223</v>
      </c>
      <c r="F27" s="13"/>
      <c r="G27" s="13">
        <f t="shared" si="0"/>
        <v>0</v>
      </c>
      <c r="H27" s="80"/>
    </row>
    <row r="28" spans="1:8" ht="47.25">
      <c r="A28" s="6" t="s">
        <v>40</v>
      </c>
      <c r="B28" s="22" t="s">
        <v>433</v>
      </c>
      <c r="C28" s="22" t="s">
        <v>434</v>
      </c>
      <c r="D28" s="15" t="s">
        <v>21</v>
      </c>
      <c r="E28" s="14">
        <v>51</v>
      </c>
      <c r="F28" s="13"/>
      <c r="G28" s="13">
        <f t="shared" si="0"/>
        <v>0</v>
      </c>
      <c r="H28" s="80"/>
    </row>
    <row r="29" spans="1:8" ht="15.75">
      <c r="A29" s="6" t="s">
        <v>43</v>
      </c>
      <c r="B29" s="22" t="s">
        <v>31</v>
      </c>
      <c r="C29" s="22" t="s">
        <v>32</v>
      </c>
      <c r="D29" s="17" t="s">
        <v>33</v>
      </c>
      <c r="E29" s="14">
        <v>449</v>
      </c>
      <c r="F29" s="13"/>
      <c r="G29" s="13">
        <f t="shared" si="0"/>
        <v>0</v>
      </c>
      <c r="H29" s="80"/>
    </row>
    <row r="30" spans="1:8" ht="15.75">
      <c r="A30" s="6" t="s">
        <v>44</v>
      </c>
      <c r="B30" s="22" t="s">
        <v>35</v>
      </c>
      <c r="C30" s="22" t="s">
        <v>36</v>
      </c>
      <c r="D30" s="17" t="s">
        <v>33</v>
      </c>
      <c r="E30" s="14">
        <v>99</v>
      </c>
      <c r="F30" s="13"/>
      <c r="G30" s="13">
        <f t="shared" si="0"/>
        <v>0</v>
      </c>
      <c r="H30" s="80"/>
    </row>
    <row r="31" spans="1:8" ht="31.5">
      <c r="A31" s="6" t="s">
        <v>46</v>
      </c>
      <c r="B31" s="22" t="s">
        <v>435</v>
      </c>
      <c r="C31" s="22" t="s">
        <v>436</v>
      </c>
      <c r="D31" s="17" t="s">
        <v>33</v>
      </c>
      <c r="E31" s="14">
        <v>32</v>
      </c>
      <c r="F31" s="13"/>
      <c r="G31" s="13">
        <f t="shared" si="0"/>
        <v>0</v>
      </c>
      <c r="H31" s="80"/>
    </row>
    <row r="32" spans="1:8" ht="31.5">
      <c r="A32" s="6" t="s">
        <v>48</v>
      </c>
      <c r="B32" s="22" t="s">
        <v>38</v>
      </c>
      <c r="C32" s="22" t="s">
        <v>437</v>
      </c>
      <c r="D32" s="15" t="s">
        <v>21</v>
      </c>
      <c r="E32" s="14">
        <v>103</v>
      </c>
      <c r="F32" s="13"/>
      <c r="G32" s="13">
        <f t="shared" si="0"/>
        <v>0</v>
      </c>
      <c r="H32" s="80"/>
    </row>
    <row r="33" spans="1:8" ht="31.5">
      <c r="A33" s="6" t="s">
        <v>51</v>
      </c>
      <c r="B33" s="22" t="s">
        <v>438</v>
      </c>
      <c r="C33" s="22" t="s">
        <v>439</v>
      </c>
      <c r="D33" s="15" t="s">
        <v>21</v>
      </c>
      <c r="E33" s="14">
        <v>39</v>
      </c>
      <c r="F33" s="13"/>
      <c r="G33" s="13">
        <f t="shared" si="0"/>
        <v>0</v>
      </c>
      <c r="H33" s="80"/>
    </row>
    <row r="34" spans="1:8" ht="31.5">
      <c r="A34" s="6" t="s">
        <v>52</v>
      </c>
      <c r="B34" s="22" t="s">
        <v>440</v>
      </c>
      <c r="C34" s="22" t="s">
        <v>441</v>
      </c>
      <c r="D34" s="15" t="s">
        <v>21</v>
      </c>
      <c r="E34" s="14">
        <v>66</v>
      </c>
      <c r="F34" s="13"/>
      <c r="G34" s="13">
        <f t="shared" si="0"/>
        <v>0</v>
      </c>
      <c r="H34" s="80"/>
    </row>
    <row r="35" spans="1:8" ht="15.75">
      <c r="A35" s="6" t="s">
        <v>55</v>
      </c>
      <c r="B35" s="22" t="s">
        <v>41</v>
      </c>
      <c r="C35" s="22" t="s">
        <v>42</v>
      </c>
      <c r="D35" s="15" t="s">
        <v>21</v>
      </c>
      <c r="E35" s="14">
        <v>152</v>
      </c>
      <c r="F35" s="13"/>
      <c r="G35" s="13">
        <f t="shared" si="0"/>
        <v>0</v>
      </c>
      <c r="H35" s="80"/>
    </row>
    <row r="36" spans="1:8" ht="15.75">
      <c r="A36" s="6" t="s">
        <v>59</v>
      </c>
      <c r="B36" s="22" t="s">
        <v>442</v>
      </c>
      <c r="C36" s="22" t="s">
        <v>443</v>
      </c>
      <c r="D36" s="15" t="s">
        <v>21</v>
      </c>
      <c r="E36" s="14">
        <v>402</v>
      </c>
      <c r="F36" s="13"/>
      <c r="G36" s="13">
        <f t="shared" si="0"/>
        <v>0</v>
      </c>
      <c r="H36" s="80"/>
    </row>
    <row r="37" spans="1:8" ht="15.75">
      <c r="A37" s="6" t="s">
        <v>444</v>
      </c>
      <c r="B37" s="22" t="s">
        <v>445</v>
      </c>
      <c r="C37" s="22" t="s">
        <v>446</v>
      </c>
      <c r="D37" s="15" t="s">
        <v>21</v>
      </c>
      <c r="E37" s="14">
        <v>402</v>
      </c>
      <c r="F37" s="13"/>
      <c r="G37" s="13">
        <f t="shared" si="0"/>
        <v>0</v>
      </c>
      <c r="H37" s="80"/>
    </row>
    <row r="38" spans="1:8" ht="47.25">
      <c r="A38" s="6" t="s">
        <v>447</v>
      </c>
      <c r="B38" s="22" t="s">
        <v>448</v>
      </c>
      <c r="C38" s="22" t="s">
        <v>449</v>
      </c>
      <c r="D38" s="15" t="s">
        <v>21</v>
      </c>
      <c r="E38" s="14">
        <v>35</v>
      </c>
      <c r="F38" s="13"/>
      <c r="G38" s="13">
        <f t="shared" si="0"/>
        <v>0</v>
      </c>
      <c r="H38" s="80"/>
    </row>
    <row r="39" spans="1:8" ht="63">
      <c r="A39" s="6" t="s">
        <v>450</v>
      </c>
      <c r="B39" s="22" t="s">
        <v>451</v>
      </c>
      <c r="C39" s="22" t="s">
        <v>452</v>
      </c>
      <c r="D39" s="15" t="s">
        <v>21</v>
      </c>
      <c r="E39" s="14">
        <v>70</v>
      </c>
      <c r="F39" s="13"/>
      <c r="G39" s="13">
        <f t="shared" si="0"/>
        <v>0</v>
      </c>
      <c r="H39" s="80"/>
    </row>
    <row r="40" spans="1:8" ht="47.25">
      <c r="A40" s="6" t="s">
        <v>453</v>
      </c>
      <c r="B40" s="22" t="s">
        <v>454</v>
      </c>
      <c r="C40" s="22" t="s">
        <v>455</v>
      </c>
      <c r="D40" s="15" t="s">
        <v>21</v>
      </c>
      <c r="E40" s="14">
        <v>70</v>
      </c>
      <c r="F40" s="13"/>
      <c r="G40" s="13">
        <f t="shared" si="0"/>
        <v>0</v>
      </c>
      <c r="H40" s="80"/>
    </row>
    <row r="41" spans="1:8" ht="31.5">
      <c r="A41" s="6" t="s">
        <v>456</v>
      </c>
      <c r="B41" s="22" t="s">
        <v>457</v>
      </c>
      <c r="C41" s="22" t="s">
        <v>458</v>
      </c>
      <c r="D41" s="15" t="s">
        <v>21</v>
      </c>
      <c r="E41" s="14">
        <v>320</v>
      </c>
      <c r="F41" s="13"/>
      <c r="G41" s="13">
        <f t="shared" si="0"/>
        <v>0</v>
      </c>
      <c r="H41" s="80"/>
    </row>
    <row r="42" spans="1:8" ht="31.5">
      <c r="A42" s="6" t="s">
        <v>459</v>
      </c>
      <c r="B42" s="22" t="s">
        <v>460</v>
      </c>
      <c r="C42" s="22" t="s">
        <v>461</v>
      </c>
      <c r="D42" s="15" t="s">
        <v>21</v>
      </c>
      <c r="E42" s="14">
        <v>4</v>
      </c>
      <c r="F42" s="13"/>
      <c r="G42" s="13">
        <f t="shared" si="0"/>
        <v>0</v>
      </c>
      <c r="H42" s="80"/>
    </row>
    <row r="43" spans="1:8" ht="47.25">
      <c r="A43" s="6" t="s">
        <v>462</v>
      </c>
      <c r="B43" s="22" t="s">
        <v>463</v>
      </c>
      <c r="C43" s="22" t="s">
        <v>464</v>
      </c>
      <c r="D43" s="17" t="s">
        <v>33</v>
      </c>
      <c r="E43" s="14">
        <v>227</v>
      </c>
      <c r="F43" s="13"/>
      <c r="G43" s="83">
        <f t="shared" si="0"/>
        <v>0</v>
      </c>
      <c r="H43" s="80"/>
    </row>
    <row r="44" spans="1:8" ht="31.5">
      <c r="A44" s="6" t="s">
        <v>465</v>
      </c>
      <c r="B44" s="22" t="s">
        <v>466</v>
      </c>
      <c r="C44" s="22" t="s">
        <v>467</v>
      </c>
      <c r="D44" s="15" t="s">
        <v>11</v>
      </c>
      <c r="E44" s="14">
        <v>77</v>
      </c>
      <c r="F44" s="13"/>
      <c r="G44" s="83">
        <f t="shared" si="0"/>
        <v>0</v>
      </c>
      <c r="H44" s="80"/>
    </row>
    <row r="45" spans="1:8" ht="15.75">
      <c r="A45" s="6" t="s">
        <v>468</v>
      </c>
      <c r="B45" s="22" t="s">
        <v>49</v>
      </c>
      <c r="C45" s="22" t="s">
        <v>50</v>
      </c>
      <c r="D45" s="15" t="s">
        <v>11</v>
      </c>
      <c r="E45" s="14">
        <v>104</v>
      </c>
      <c r="F45" s="13"/>
      <c r="G45" s="83">
        <f t="shared" si="0"/>
        <v>0</v>
      </c>
      <c r="H45" s="80"/>
    </row>
    <row r="46" spans="1:8" ht="31.5">
      <c r="A46" s="6" t="s">
        <v>469</v>
      </c>
      <c r="B46" s="22" t="s">
        <v>470</v>
      </c>
      <c r="C46" s="22" t="s">
        <v>471</v>
      </c>
      <c r="D46" s="15" t="s">
        <v>11</v>
      </c>
      <c r="E46" s="14">
        <v>1</v>
      </c>
      <c r="F46" s="13"/>
      <c r="G46" s="83">
        <f t="shared" si="0"/>
        <v>0</v>
      </c>
      <c r="H46" s="80"/>
    </row>
    <row r="47" spans="1:8" ht="31.5">
      <c r="A47" s="6" t="s">
        <v>472</v>
      </c>
      <c r="B47" s="22" t="s">
        <v>473</v>
      </c>
      <c r="C47" s="22" t="s">
        <v>474</v>
      </c>
      <c r="D47" s="15" t="s">
        <v>11</v>
      </c>
      <c r="E47" s="14">
        <v>1</v>
      </c>
      <c r="F47" s="13"/>
      <c r="G47" s="83">
        <f t="shared" si="0"/>
        <v>0</v>
      </c>
      <c r="H47" s="80"/>
    </row>
    <row r="48" spans="1:8" ht="31.5">
      <c r="A48" s="6" t="s">
        <v>475</v>
      </c>
      <c r="B48" s="22" t="s">
        <v>476</v>
      </c>
      <c r="C48" s="22" t="s">
        <v>477</v>
      </c>
      <c r="D48" s="15" t="s">
        <v>11</v>
      </c>
      <c r="E48" s="14">
        <v>7</v>
      </c>
      <c r="F48" s="13"/>
      <c r="G48" s="83">
        <f t="shared" si="0"/>
        <v>0</v>
      </c>
      <c r="H48" s="80"/>
    </row>
    <row r="49" spans="1:8" ht="63">
      <c r="A49" s="6" t="s">
        <v>478</v>
      </c>
      <c r="B49" s="22" t="s">
        <v>479</v>
      </c>
      <c r="C49" s="22" t="s">
        <v>480</v>
      </c>
      <c r="D49" s="15" t="s">
        <v>21</v>
      </c>
      <c r="E49" s="14">
        <v>22</v>
      </c>
      <c r="F49" s="13"/>
      <c r="G49" s="83">
        <f t="shared" si="0"/>
        <v>0</v>
      </c>
      <c r="H49" s="80"/>
    </row>
    <row r="50" spans="1:8" ht="15.75">
      <c r="A50" s="58" t="s">
        <v>53</v>
      </c>
      <c r="B50" s="57" t="s">
        <v>481</v>
      </c>
      <c r="C50" s="56" t="s">
        <v>482</v>
      </c>
      <c r="D50" s="55"/>
      <c r="E50" s="55"/>
      <c r="F50" s="54"/>
      <c r="G50" s="84"/>
      <c r="H50" s="89"/>
    </row>
    <row r="51" spans="1:8" ht="47.25">
      <c r="A51" s="6" t="s">
        <v>483</v>
      </c>
      <c r="B51" s="22" t="s">
        <v>484</v>
      </c>
      <c r="C51" s="22" t="s">
        <v>485</v>
      </c>
      <c r="D51" s="15" t="s">
        <v>21</v>
      </c>
      <c r="E51" s="14">
        <v>16</v>
      </c>
      <c r="F51" s="13"/>
      <c r="G51" s="83">
        <f t="shared" ref="G51:G75" si="1">ROUND(F51*E51,0)</f>
        <v>0</v>
      </c>
      <c r="H51" s="80"/>
    </row>
    <row r="52" spans="1:8" ht="31.5">
      <c r="A52" s="6" t="s">
        <v>486</v>
      </c>
      <c r="B52" s="22" t="s">
        <v>425</v>
      </c>
      <c r="C52" s="22" t="s">
        <v>426</v>
      </c>
      <c r="D52" s="15" t="s">
        <v>21</v>
      </c>
      <c r="E52" s="14">
        <v>162</v>
      </c>
      <c r="F52" s="13"/>
      <c r="G52" s="83">
        <f t="shared" si="1"/>
        <v>0</v>
      </c>
      <c r="H52" s="80"/>
    </row>
    <row r="53" spans="1:8" ht="31.5">
      <c r="A53" s="6" t="s">
        <v>487</v>
      </c>
      <c r="B53" s="22" t="s">
        <v>427</v>
      </c>
      <c r="C53" s="22" t="s">
        <v>428</v>
      </c>
      <c r="D53" s="15" t="s">
        <v>21</v>
      </c>
      <c r="E53" s="14">
        <v>21</v>
      </c>
      <c r="F53" s="13"/>
      <c r="G53" s="83">
        <f t="shared" si="1"/>
        <v>0</v>
      </c>
      <c r="H53" s="80"/>
    </row>
    <row r="54" spans="1:8" ht="47.25">
      <c r="A54" s="6" t="s">
        <v>488</v>
      </c>
      <c r="B54" s="22" t="s">
        <v>489</v>
      </c>
      <c r="C54" s="22" t="s">
        <v>490</v>
      </c>
      <c r="D54" s="15" t="s">
        <v>21</v>
      </c>
      <c r="E54" s="14">
        <v>218</v>
      </c>
      <c r="F54" s="13"/>
      <c r="G54" s="83">
        <f t="shared" si="1"/>
        <v>0</v>
      </c>
      <c r="H54" s="80"/>
    </row>
    <row r="55" spans="1:8" ht="31.5">
      <c r="A55" s="6" t="s">
        <v>491</v>
      </c>
      <c r="B55" s="22" t="s">
        <v>492</v>
      </c>
      <c r="C55" s="22" t="s">
        <v>26</v>
      </c>
      <c r="D55" s="15" t="s">
        <v>21</v>
      </c>
      <c r="E55" s="14">
        <v>879</v>
      </c>
      <c r="F55" s="13"/>
      <c r="G55" s="83">
        <f t="shared" si="1"/>
        <v>0</v>
      </c>
      <c r="H55" s="80"/>
    </row>
    <row r="56" spans="1:8" ht="31.5">
      <c r="A56" s="6" t="s">
        <v>493</v>
      </c>
      <c r="B56" s="22" t="s">
        <v>431</v>
      </c>
      <c r="C56" s="22" t="s">
        <v>432</v>
      </c>
      <c r="D56" s="15" t="s">
        <v>21</v>
      </c>
      <c r="E56" s="14">
        <v>97</v>
      </c>
      <c r="F56" s="13"/>
      <c r="G56" s="83">
        <f t="shared" si="1"/>
        <v>0</v>
      </c>
      <c r="H56" s="80"/>
    </row>
    <row r="57" spans="1:8" ht="47.25">
      <c r="A57" s="6" t="s">
        <v>494</v>
      </c>
      <c r="B57" s="22" t="s">
        <v>433</v>
      </c>
      <c r="C57" s="22" t="s">
        <v>434</v>
      </c>
      <c r="D57" s="15" t="s">
        <v>21</v>
      </c>
      <c r="E57" s="14">
        <v>19</v>
      </c>
      <c r="F57" s="13"/>
      <c r="G57" s="83">
        <f t="shared" si="1"/>
        <v>0</v>
      </c>
      <c r="H57" s="80"/>
    </row>
    <row r="58" spans="1:8" ht="15.75">
      <c r="A58" s="6" t="s">
        <v>495</v>
      </c>
      <c r="B58" s="22" t="s">
        <v>31</v>
      </c>
      <c r="C58" s="22" t="s">
        <v>32</v>
      </c>
      <c r="D58" s="17" t="s">
        <v>33</v>
      </c>
      <c r="E58" s="14">
        <v>402</v>
      </c>
      <c r="F58" s="13"/>
      <c r="G58" s="83">
        <f t="shared" si="1"/>
        <v>0</v>
      </c>
      <c r="H58" s="80"/>
    </row>
    <row r="59" spans="1:8" ht="15.75">
      <c r="A59" s="6" t="s">
        <v>496</v>
      </c>
      <c r="B59" s="22" t="s">
        <v>35</v>
      </c>
      <c r="C59" s="22" t="s">
        <v>36</v>
      </c>
      <c r="D59" s="17" t="s">
        <v>33</v>
      </c>
      <c r="E59" s="14">
        <v>73</v>
      </c>
      <c r="F59" s="13"/>
      <c r="G59" s="83">
        <f t="shared" si="1"/>
        <v>0</v>
      </c>
      <c r="H59" s="80"/>
    </row>
    <row r="60" spans="1:8" ht="31.5">
      <c r="A60" s="6" t="s">
        <v>497</v>
      </c>
      <c r="B60" s="22" t="s">
        <v>435</v>
      </c>
      <c r="C60" s="22" t="s">
        <v>436</v>
      </c>
      <c r="D60" s="17" t="s">
        <v>33</v>
      </c>
      <c r="E60" s="14">
        <v>26</v>
      </c>
      <c r="F60" s="13"/>
      <c r="G60" s="83">
        <f t="shared" si="1"/>
        <v>0</v>
      </c>
      <c r="H60" s="80"/>
    </row>
    <row r="61" spans="1:8" ht="31.5">
      <c r="A61" s="6" t="s">
        <v>498</v>
      </c>
      <c r="B61" s="22" t="s">
        <v>38</v>
      </c>
      <c r="C61" s="22" t="s">
        <v>437</v>
      </c>
      <c r="D61" s="15" t="s">
        <v>21</v>
      </c>
      <c r="E61" s="14">
        <v>54</v>
      </c>
      <c r="F61" s="13"/>
      <c r="G61" s="83">
        <f t="shared" si="1"/>
        <v>0</v>
      </c>
      <c r="H61" s="80"/>
    </row>
    <row r="62" spans="1:8" ht="31.5">
      <c r="A62" s="6" t="s">
        <v>499</v>
      </c>
      <c r="B62" s="22" t="s">
        <v>438</v>
      </c>
      <c r="C62" s="22" t="s">
        <v>439</v>
      </c>
      <c r="D62" s="15" t="s">
        <v>21</v>
      </c>
      <c r="E62" s="14">
        <v>299</v>
      </c>
      <c r="F62" s="13"/>
      <c r="G62" s="83">
        <f t="shared" si="1"/>
        <v>0</v>
      </c>
      <c r="H62" s="80"/>
    </row>
    <row r="63" spans="1:8" ht="15.75">
      <c r="A63" s="6" t="s">
        <v>500</v>
      </c>
      <c r="B63" s="22" t="s">
        <v>41</v>
      </c>
      <c r="C63" s="22" t="s">
        <v>42</v>
      </c>
      <c r="D63" s="15" t="s">
        <v>21</v>
      </c>
      <c r="E63" s="14">
        <v>223</v>
      </c>
      <c r="F63" s="13"/>
      <c r="G63" s="83">
        <f t="shared" si="1"/>
        <v>0</v>
      </c>
      <c r="H63" s="80"/>
    </row>
    <row r="64" spans="1:8" ht="15.75">
      <c r="A64" s="6" t="s">
        <v>501</v>
      </c>
      <c r="B64" s="22" t="s">
        <v>442</v>
      </c>
      <c r="C64" s="22" t="s">
        <v>443</v>
      </c>
      <c r="D64" s="15" t="s">
        <v>21</v>
      </c>
      <c r="E64" s="14">
        <v>297</v>
      </c>
      <c r="F64" s="13"/>
      <c r="G64" s="83">
        <f t="shared" si="1"/>
        <v>0</v>
      </c>
      <c r="H64" s="80"/>
    </row>
    <row r="65" spans="1:8" ht="15.75">
      <c r="A65" s="6" t="s">
        <v>502</v>
      </c>
      <c r="B65" s="22" t="s">
        <v>445</v>
      </c>
      <c r="C65" s="22" t="s">
        <v>446</v>
      </c>
      <c r="D65" s="15" t="s">
        <v>21</v>
      </c>
      <c r="E65" s="14">
        <v>297</v>
      </c>
      <c r="F65" s="13"/>
      <c r="G65" s="83">
        <f t="shared" si="1"/>
        <v>0</v>
      </c>
      <c r="H65" s="80"/>
    </row>
    <row r="66" spans="1:8" ht="47.25">
      <c r="A66" s="6" t="s">
        <v>503</v>
      </c>
      <c r="B66" s="22" t="s">
        <v>448</v>
      </c>
      <c r="C66" s="22" t="s">
        <v>449</v>
      </c>
      <c r="D66" s="15" t="s">
        <v>21</v>
      </c>
      <c r="E66" s="14">
        <v>15</v>
      </c>
      <c r="F66" s="13"/>
      <c r="G66" s="83">
        <f t="shared" si="1"/>
        <v>0</v>
      </c>
      <c r="H66" s="80"/>
    </row>
    <row r="67" spans="1:8" ht="47.25">
      <c r="A67" s="6" t="s">
        <v>504</v>
      </c>
      <c r="B67" s="22" t="s">
        <v>505</v>
      </c>
      <c r="C67" s="22" t="s">
        <v>506</v>
      </c>
      <c r="D67" s="15" t="s">
        <v>21</v>
      </c>
      <c r="E67" s="14">
        <v>16</v>
      </c>
      <c r="F67" s="13"/>
      <c r="G67" s="83">
        <f t="shared" si="1"/>
        <v>0</v>
      </c>
      <c r="H67" s="80"/>
    </row>
    <row r="68" spans="1:8" ht="31.5">
      <c r="A68" s="6" t="s">
        <v>507</v>
      </c>
      <c r="B68" s="22" t="s">
        <v>508</v>
      </c>
      <c r="C68" s="22" t="s">
        <v>509</v>
      </c>
      <c r="D68" s="15" t="s">
        <v>21</v>
      </c>
      <c r="E68" s="14">
        <v>16</v>
      </c>
      <c r="F68" s="13"/>
      <c r="G68" s="83">
        <f t="shared" si="1"/>
        <v>0</v>
      </c>
      <c r="H68" s="80"/>
    </row>
    <row r="69" spans="1:8" ht="31.5">
      <c r="A69" s="6" t="s">
        <v>510</v>
      </c>
      <c r="B69" s="22" t="s">
        <v>511</v>
      </c>
      <c r="C69" s="22" t="s">
        <v>45</v>
      </c>
      <c r="D69" s="15" t="s">
        <v>21</v>
      </c>
      <c r="E69" s="14">
        <v>357</v>
      </c>
      <c r="F69" s="13"/>
      <c r="G69" s="83">
        <f t="shared" si="1"/>
        <v>0</v>
      </c>
      <c r="H69" s="80"/>
    </row>
    <row r="70" spans="1:8" ht="47.25">
      <c r="A70" s="6" t="s">
        <v>512</v>
      </c>
      <c r="B70" s="22" t="s">
        <v>513</v>
      </c>
      <c r="C70" s="22" t="s">
        <v>514</v>
      </c>
      <c r="D70" s="17" t="s">
        <v>33</v>
      </c>
      <c r="E70" s="14">
        <v>74</v>
      </c>
      <c r="F70" s="13"/>
      <c r="G70" s="83">
        <f t="shared" si="1"/>
        <v>0</v>
      </c>
      <c r="H70" s="80"/>
    </row>
    <row r="71" spans="1:8" ht="15.75">
      <c r="A71" s="6" t="s">
        <v>515</v>
      </c>
      <c r="B71" s="22" t="s">
        <v>516</v>
      </c>
      <c r="C71" s="22" t="s">
        <v>47</v>
      </c>
      <c r="D71" s="15" t="s">
        <v>11</v>
      </c>
      <c r="E71" s="14">
        <v>70</v>
      </c>
      <c r="F71" s="13"/>
      <c r="G71" s="83">
        <f t="shared" si="1"/>
        <v>0</v>
      </c>
      <c r="H71" s="80"/>
    </row>
    <row r="72" spans="1:8" ht="15.75">
      <c r="A72" s="6" t="s">
        <v>517</v>
      </c>
      <c r="B72" s="22" t="s">
        <v>49</v>
      </c>
      <c r="C72" s="22" t="s">
        <v>50</v>
      </c>
      <c r="D72" s="15" t="s">
        <v>11</v>
      </c>
      <c r="E72" s="14">
        <v>133</v>
      </c>
      <c r="F72" s="13"/>
      <c r="G72" s="83">
        <f t="shared" si="1"/>
        <v>0</v>
      </c>
      <c r="H72" s="80"/>
    </row>
    <row r="73" spans="1:8" ht="31.5">
      <c r="A73" s="6" t="s">
        <v>518</v>
      </c>
      <c r="B73" s="22" t="s">
        <v>470</v>
      </c>
      <c r="C73" s="22" t="s">
        <v>471</v>
      </c>
      <c r="D73" s="15" t="s">
        <v>11</v>
      </c>
      <c r="E73" s="14">
        <v>6</v>
      </c>
      <c r="F73" s="13"/>
      <c r="G73" s="83">
        <f t="shared" si="1"/>
        <v>0</v>
      </c>
      <c r="H73" s="80"/>
    </row>
    <row r="74" spans="1:8" ht="31.5">
      <c r="A74" s="6" t="s">
        <v>519</v>
      </c>
      <c r="B74" s="22" t="s">
        <v>476</v>
      </c>
      <c r="C74" s="22" t="s">
        <v>477</v>
      </c>
      <c r="D74" s="15" t="s">
        <v>11</v>
      </c>
      <c r="E74" s="14">
        <v>7</v>
      </c>
      <c r="F74" s="13"/>
      <c r="G74" s="83">
        <f t="shared" si="1"/>
        <v>0</v>
      </c>
      <c r="H74" s="80"/>
    </row>
    <row r="75" spans="1:8" ht="63">
      <c r="A75" s="6" t="s">
        <v>520</v>
      </c>
      <c r="B75" s="22" t="s">
        <v>521</v>
      </c>
      <c r="C75" s="22" t="s">
        <v>480</v>
      </c>
      <c r="D75" s="15" t="s">
        <v>21</v>
      </c>
      <c r="E75" s="14">
        <v>9</v>
      </c>
      <c r="F75" s="13"/>
      <c r="G75" s="83">
        <f t="shared" si="1"/>
        <v>0</v>
      </c>
      <c r="H75" s="80"/>
    </row>
    <row r="76" spans="1:8" ht="15.75">
      <c r="A76" s="58" t="s">
        <v>53</v>
      </c>
      <c r="B76" s="57" t="s">
        <v>522</v>
      </c>
      <c r="C76" s="56" t="s">
        <v>523</v>
      </c>
      <c r="D76" s="55"/>
      <c r="E76" s="55"/>
      <c r="F76" s="54"/>
      <c r="G76" s="84"/>
      <c r="H76" s="89"/>
    </row>
    <row r="77" spans="1:8" ht="94.5">
      <c r="A77" s="6" t="s">
        <v>524</v>
      </c>
      <c r="B77" s="22" t="s">
        <v>525</v>
      </c>
      <c r="C77" s="22" t="s">
        <v>526</v>
      </c>
      <c r="D77" s="15" t="s">
        <v>21</v>
      </c>
      <c r="E77" s="14">
        <v>16</v>
      </c>
      <c r="F77" s="13"/>
      <c r="G77" s="83">
        <f t="shared" ref="G77:G101" si="2">ROUND(F77*E77,0)</f>
        <v>0</v>
      </c>
      <c r="H77" s="80"/>
    </row>
    <row r="78" spans="1:8" ht="31.5">
      <c r="A78" s="6" t="s">
        <v>527</v>
      </c>
      <c r="B78" s="22" t="s">
        <v>425</v>
      </c>
      <c r="C78" s="22" t="s">
        <v>426</v>
      </c>
      <c r="D78" s="15" t="s">
        <v>21</v>
      </c>
      <c r="E78" s="14">
        <v>147</v>
      </c>
      <c r="F78" s="13"/>
      <c r="G78" s="83">
        <f t="shared" si="2"/>
        <v>0</v>
      </c>
      <c r="H78" s="80"/>
    </row>
    <row r="79" spans="1:8" ht="31.5">
      <c r="A79" s="6" t="s">
        <v>528</v>
      </c>
      <c r="B79" s="22" t="s">
        <v>427</v>
      </c>
      <c r="C79" s="22" t="s">
        <v>428</v>
      </c>
      <c r="D79" s="15" t="s">
        <v>21</v>
      </c>
      <c r="E79" s="14">
        <v>44</v>
      </c>
      <c r="F79" s="13"/>
      <c r="G79" s="83">
        <f t="shared" si="2"/>
        <v>0</v>
      </c>
      <c r="H79" s="80"/>
    </row>
    <row r="80" spans="1:8" ht="47.25">
      <c r="A80" s="6" t="s">
        <v>529</v>
      </c>
      <c r="B80" s="22" t="s">
        <v>489</v>
      </c>
      <c r="C80" s="22" t="s">
        <v>490</v>
      </c>
      <c r="D80" s="15" t="s">
        <v>21</v>
      </c>
      <c r="E80" s="14">
        <v>200</v>
      </c>
      <c r="F80" s="13"/>
      <c r="G80" s="83">
        <f t="shared" si="2"/>
        <v>0</v>
      </c>
      <c r="H80" s="80"/>
    </row>
    <row r="81" spans="1:8" ht="31.5">
      <c r="A81" s="6" t="s">
        <v>530</v>
      </c>
      <c r="B81" s="22" t="s">
        <v>25</v>
      </c>
      <c r="C81" s="22" t="s">
        <v>26</v>
      </c>
      <c r="D81" s="15" t="s">
        <v>21</v>
      </c>
      <c r="E81" s="14">
        <v>951</v>
      </c>
      <c r="F81" s="13"/>
      <c r="G81" s="83">
        <f t="shared" si="2"/>
        <v>0</v>
      </c>
      <c r="H81" s="80"/>
    </row>
    <row r="82" spans="1:8" ht="31.5">
      <c r="A82" s="6" t="s">
        <v>531</v>
      </c>
      <c r="B82" s="22" t="s">
        <v>431</v>
      </c>
      <c r="C82" s="22" t="s">
        <v>432</v>
      </c>
      <c r="D82" s="15" t="s">
        <v>21</v>
      </c>
      <c r="E82" s="14">
        <v>737</v>
      </c>
      <c r="F82" s="13"/>
      <c r="G82" s="83">
        <f t="shared" si="2"/>
        <v>0</v>
      </c>
      <c r="H82" s="80"/>
    </row>
    <row r="83" spans="1:8" ht="15.75">
      <c r="A83" s="6" t="s">
        <v>532</v>
      </c>
      <c r="B83" s="22" t="s">
        <v>31</v>
      </c>
      <c r="C83" s="22" t="s">
        <v>32</v>
      </c>
      <c r="D83" s="17" t="s">
        <v>33</v>
      </c>
      <c r="E83" s="14">
        <v>337</v>
      </c>
      <c r="F83" s="13"/>
      <c r="G83" s="83">
        <f t="shared" si="2"/>
        <v>0</v>
      </c>
      <c r="H83" s="80"/>
    </row>
    <row r="84" spans="1:8" ht="15.75">
      <c r="A84" s="6" t="s">
        <v>533</v>
      </c>
      <c r="B84" s="22" t="s">
        <v>35</v>
      </c>
      <c r="C84" s="22" t="s">
        <v>36</v>
      </c>
      <c r="D84" s="17" t="s">
        <v>33</v>
      </c>
      <c r="E84" s="14">
        <v>72</v>
      </c>
      <c r="F84" s="13"/>
      <c r="G84" s="83">
        <f t="shared" si="2"/>
        <v>0</v>
      </c>
      <c r="H84" s="80"/>
    </row>
    <row r="85" spans="1:8" ht="31.5">
      <c r="A85" s="6" t="s">
        <v>534</v>
      </c>
      <c r="B85" s="22" t="s">
        <v>435</v>
      </c>
      <c r="C85" s="22" t="s">
        <v>436</v>
      </c>
      <c r="D85" s="17" t="s">
        <v>33</v>
      </c>
      <c r="E85" s="14">
        <v>134</v>
      </c>
      <c r="F85" s="13"/>
      <c r="G85" s="83">
        <f t="shared" si="2"/>
        <v>0</v>
      </c>
      <c r="H85" s="80"/>
    </row>
    <row r="86" spans="1:8" ht="31.5">
      <c r="A86" s="6" t="s">
        <v>535</v>
      </c>
      <c r="B86" s="22" t="s">
        <v>38</v>
      </c>
      <c r="C86" s="22" t="s">
        <v>437</v>
      </c>
      <c r="D86" s="15" t="s">
        <v>21</v>
      </c>
      <c r="E86" s="14">
        <v>117</v>
      </c>
      <c r="F86" s="13"/>
      <c r="G86" s="83">
        <f t="shared" si="2"/>
        <v>0</v>
      </c>
      <c r="H86" s="80"/>
    </row>
    <row r="87" spans="1:8" ht="31.5">
      <c r="A87" s="6" t="s">
        <v>536</v>
      </c>
      <c r="B87" s="22" t="s">
        <v>438</v>
      </c>
      <c r="C87" s="22" t="s">
        <v>439</v>
      </c>
      <c r="D87" s="15" t="s">
        <v>21</v>
      </c>
      <c r="E87" s="14">
        <v>245</v>
      </c>
      <c r="F87" s="13"/>
      <c r="G87" s="83">
        <f t="shared" si="2"/>
        <v>0</v>
      </c>
      <c r="H87" s="80"/>
    </row>
    <row r="88" spans="1:8" ht="31.5">
      <c r="A88" s="6" t="s">
        <v>537</v>
      </c>
      <c r="B88" s="22" t="s">
        <v>440</v>
      </c>
      <c r="C88" s="22" t="s">
        <v>441</v>
      </c>
      <c r="D88" s="15" t="s">
        <v>21</v>
      </c>
      <c r="E88" s="14">
        <v>5</v>
      </c>
      <c r="F88" s="13"/>
      <c r="G88" s="83">
        <f t="shared" si="2"/>
        <v>0</v>
      </c>
      <c r="H88" s="80"/>
    </row>
    <row r="89" spans="1:8" ht="15.75">
      <c r="A89" s="6" t="s">
        <v>538</v>
      </c>
      <c r="B89" s="22" t="s">
        <v>41</v>
      </c>
      <c r="C89" s="22" t="s">
        <v>42</v>
      </c>
      <c r="D89" s="15" t="s">
        <v>21</v>
      </c>
      <c r="E89" s="14">
        <v>129</v>
      </c>
      <c r="F89" s="13"/>
      <c r="G89" s="83">
        <f t="shared" si="2"/>
        <v>0</v>
      </c>
      <c r="H89" s="80"/>
    </row>
    <row r="90" spans="1:8" ht="15.75">
      <c r="A90" s="6" t="s">
        <v>539</v>
      </c>
      <c r="B90" s="22" t="s">
        <v>442</v>
      </c>
      <c r="C90" s="22" t="s">
        <v>443</v>
      </c>
      <c r="D90" s="15" t="s">
        <v>21</v>
      </c>
      <c r="E90" s="14">
        <v>466</v>
      </c>
      <c r="F90" s="13"/>
      <c r="G90" s="83">
        <f t="shared" si="2"/>
        <v>0</v>
      </c>
      <c r="H90" s="80"/>
    </row>
    <row r="91" spans="1:8" ht="15.75">
      <c r="A91" s="6" t="s">
        <v>540</v>
      </c>
      <c r="B91" s="22" t="s">
        <v>445</v>
      </c>
      <c r="C91" s="22" t="s">
        <v>446</v>
      </c>
      <c r="D91" s="15" t="s">
        <v>21</v>
      </c>
      <c r="E91" s="14">
        <v>466</v>
      </c>
      <c r="F91" s="13"/>
      <c r="G91" s="83">
        <f t="shared" si="2"/>
        <v>0</v>
      </c>
      <c r="H91" s="80"/>
    </row>
    <row r="92" spans="1:8" ht="47.25">
      <c r="A92" s="6" t="s">
        <v>541</v>
      </c>
      <c r="B92" s="22" t="s">
        <v>448</v>
      </c>
      <c r="C92" s="22" t="s">
        <v>449</v>
      </c>
      <c r="D92" s="15" t="s">
        <v>21</v>
      </c>
      <c r="E92" s="14">
        <v>52</v>
      </c>
      <c r="F92" s="13"/>
      <c r="G92" s="83">
        <f t="shared" si="2"/>
        <v>0</v>
      </c>
      <c r="H92" s="80"/>
    </row>
    <row r="93" spans="1:8" ht="63">
      <c r="A93" s="6" t="s">
        <v>542</v>
      </c>
      <c r="B93" s="22" t="s">
        <v>451</v>
      </c>
      <c r="C93" s="22" t="s">
        <v>452</v>
      </c>
      <c r="D93" s="15" t="s">
        <v>21</v>
      </c>
      <c r="E93" s="14">
        <v>7</v>
      </c>
      <c r="F93" s="13"/>
      <c r="G93" s="83">
        <f t="shared" si="2"/>
        <v>0</v>
      </c>
      <c r="H93" s="80"/>
    </row>
    <row r="94" spans="1:8" ht="47.25">
      <c r="A94" s="6" t="s">
        <v>543</v>
      </c>
      <c r="B94" s="22" t="s">
        <v>454</v>
      </c>
      <c r="C94" s="22" t="s">
        <v>455</v>
      </c>
      <c r="D94" s="15" t="s">
        <v>21</v>
      </c>
      <c r="E94" s="14">
        <v>7</v>
      </c>
      <c r="F94" s="13"/>
      <c r="G94" s="83">
        <f t="shared" si="2"/>
        <v>0</v>
      </c>
      <c r="H94" s="80"/>
    </row>
    <row r="95" spans="1:8" ht="31.5">
      <c r="A95" s="6" t="s">
        <v>544</v>
      </c>
      <c r="B95" s="22" t="s">
        <v>457</v>
      </c>
      <c r="C95" s="22" t="s">
        <v>458</v>
      </c>
      <c r="D95" s="15" t="s">
        <v>21</v>
      </c>
      <c r="E95" s="14">
        <v>392</v>
      </c>
      <c r="F95" s="13"/>
      <c r="G95" s="83">
        <f t="shared" si="2"/>
        <v>0</v>
      </c>
      <c r="H95" s="80"/>
    </row>
    <row r="96" spans="1:8" ht="47.25">
      <c r="A96" s="6" t="s">
        <v>545</v>
      </c>
      <c r="B96" s="22" t="s">
        <v>546</v>
      </c>
      <c r="C96" s="22" t="s">
        <v>464</v>
      </c>
      <c r="D96" s="17" t="s">
        <v>33</v>
      </c>
      <c r="E96" s="14">
        <v>279</v>
      </c>
      <c r="F96" s="13"/>
      <c r="G96" s="83">
        <f t="shared" si="2"/>
        <v>0</v>
      </c>
      <c r="H96" s="80"/>
    </row>
    <row r="97" spans="1:8" ht="47.25">
      <c r="A97" s="6" t="s">
        <v>547</v>
      </c>
      <c r="B97" s="22" t="s">
        <v>548</v>
      </c>
      <c r="C97" s="22" t="s">
        <v>549</v>
      </c>
      <c r="D97" s="15" t="s">
        <v>21</v>
      </c>
      <c r="E97" s="14">
        <v>60</v>
      </c>
      <c r="F97" s="13"/>
      <c r="G97" s="83">
        <f t="shared" si="2"/>
        <v>0</v>
      </c>
      <c r="H97" s="80"/>
    </row>
    <row r="98" spans="1:8" ht="31.5">
      <c r="A98" s="6" t="s">
        <v>550</v>
      </c>
      <c r="B98" s="22" t="s">
        <v>466</v>
      </c>
      <c r="C98" s="22" t="s">
        <v>467</v>
      </c>
      <c r="D98" s="15" t="s">
        <v>11</v>
      </c>
      <c r="E98" s="14">
        <v>83</v>
      </c>
      <c r="F98" s="13"/>
      <c r="G98" s="83">
        <f t="shared" si="2"/>
        <v>0</v>
      </c>
      <c r="H98" s="80"/>
    </row>
    <row r="99" spans="1:8" ht="15.75">
      <c r="A99" s="6" t="s">
        <v>551</v>
      </c>
      <c r="B99" s="22" t="s">
        <v>49</v>
      </c>
      <c r="C99" s="22" t="s">
        <v>50</v>
      </c>
      <c r="D99" s="15" t="s">
        <v>11</v>
      </c>
      <c r="E99" s="14">
        <v>127</v>
      </c>
      <c r="F99" s="13"/>
      <c r="G99" s="83">
        <f t="shared" si="2"/>
        <v>0</v>
      </c>
      <c r="H99" s="80"/>
    </row>
    <row r="100" spans="1:8" ht="31.5">
      <c r="A100" s="6" t="s">
        <v>552</v>
      </c>
      <c r="B100" s="22" t="s">
        <v>470</v>
      </c>
      <c r="C100" s="22" t="s">
        <v>471</v>
      </c>
      <c r="D100" s="15" t="s">
        <v>11</v>
      </c>
      <c r="E100" s="14">
        <v>2</v>
      </c>
      <c r="F100" s="13"/>
      <c r="G100" s="83">
        <f t="shared" si="2"/>
        <v>0</v>
      </c>
      <c r="H100" s="80"/>
    </row>
    <row r="101" spans="1:8" ht="31.5">
      <c r="A101" s="6" t="s">
        <v>553</v>
      </c>
      <c r="B101" s="22" t="s">
        <v>476</v>
      </c>
      <c r="C101" s="22" t="s">
        <v>477</v>
      </c>
      <c r="D101" s="15" t="s">
        <v>11</v>
      </c>
      <c r="E101" s="14">
        <v>3</v>
      </c>
      <c r="F101" s="13"/>
      <c r="G101" s="83">
        <f t="shared" si="2"/>
        <v>0</v>
      </c>
      <c r="H101" s="80"/>
    </row>
    <row r="102" spans="1:8" ht="15.75">
      <c r="A102" s="52" t="s">
        <v>53</v>
      </c>
      <c r="B102" s="22" t="s">
        <v>54</v>
      </c>
      <c r="C102" s="22" t="s">
        <v>54</v>
      </c>
      <c r="D102" s="15"/>
      <c r="E102" s="14"/>
      <c r="F102" s="13"/>
      <c r="G102" s="83"/>
      <c r="H102" s="82"/>
    </row>
    <row r="103" spans="1:8" ht="31.5">
      <c r="A103" s="6" t="s">
        <v>554</v>
      </c>
      <c r="B103" s="22" t="s">
        <v>56</v>
      </c>
      <c r="C103" s="22" t="s">
        <v>57</v>
      </c>
      <c r="D103" s="15" t="s">
        <v>58</v>
      </c>
      <c r="E103" s="14">
        <v>183</v>
      </c>
      <c r="F103" s="13"/>
      <c r="G103" s="83">
        <f>ROUND(F103*E103,0)</f>
        <v>0</v>
      </c>
      <c r="H103" s="80"/>
    </row>
    <row r="104" spans="1:8" ht="16.5" thickBot="1">
      <c r="A104" s="6" t="s">
        <v>555</v>
      </c>
      <c r="B104" s="22" t="s">
        <v>60</v>
      </c>
      <c r="C104" s="22" t="s">
        <v>61</v>
      </c>
      <c r="D104" s="15" t="s">
        <v>58</v>
      </c>
      <c r="E104" s="14">
        <v>183</v>
      </c>
      <c r="F104" s="13"/>
      <c r="G104" s="83">
        <f>ROUND(F104*E104,0)</f>
        <v>0</v>
      </c>
      <c r="H104" s="80"/>
    </row>
    <row r="105" spans="1:8" ht="16.5" thickBot="1">
      <c r="A105" s="21" t="s">
        <v>62</v>
      </c>
      <c r="B105" s="20" t="s">
        <v>556</v>
      </c>
      <c r="C105" s="19" t="s">
        <v>557</v>
      </c>
      <c r="D105" s="19"/>
      <c r="E105" s="18"/>
      <c r="F105" s="107">
        <f>SUM(G106:G113)</f>
        <v>0</v>
      </c>
      <c r="G105" s="108"/>
      <c r="H105" s="89"/>
    </row>
    <row r="106" spans="1:8" ht="31.5">
      <c r="A106" s="6" t="s">
        <v>67</v>
      </c>
      <c r="B106" s="22" t="s">
        <v>558</v>
      </c>
      <c r="C106" s="22" t="s">
        <v>559</v>
      </c>
      <c r="D106" s="15" t="s">
        <v>184</v>
      </c>
      <c r="E106" s="14">
        <v>0.72</v>
      </c>
      <c r="F106" s="13"/>
      <c r="G106" s="83">
        <f t="shared" ref="G106:G113" si="3">ROUND(F106*E106,0)</f>
        <v>0</v>
      </c>
      <c r="H106" s="80"/>
    </row>
    <row r="107" spans="1:8" ht="31.5">
      <c r="A107" s="6" t="s">
        <v>53</v>
      </c>
      <c r="B107" s="16" t="s">
        <v>560</v>
      </c>
      <c r="C107" s="16" t="s">
        <v>561</v>
      </c>
      <c r="D107" s="15" t="s">
        <v>184</v>
      </c>
      <c r="E107" s="14">
        <v>0.71</v>
      </c>
      <c r="F107" s="13"/>
      <c r="G107" s="83">
        <f t="shared" si="3"/>
        <v>0</v>
      </c>
      <c r="H107" s="80"/>
    </row>
    <row r="108" spans="1:8" ht="31.5">
      <c r="A108" s="6" t="s">
        <v>53</v>
      </c>
      <c r="B108" s="16" t="s">
        <v>562</v>
      </c>
      <c r="C108" s="16" t="s">
        <v>563</v>
      </c>
      <c r="D108" s="15" t="s">
        <v>68</v>
      </c>
      <c r="E108" s="14">
        <v>18</v>
      </c>
      <c r="F108" s="13"/>
      <c r="G108" s="83">
        <f t="shared" si="3"/>
        <v>0</v>
      </c>
      <c r="H108" s="80"/>
    </row>
    <row r="109" spans="1:8" ht="31.5">
      <c r="A109" s="6" t="s">
        <v>53</v>
      </c>
      <c r="B109" s="16" t="s">
        <v>564</v>
      </c>
      <c r="C109" s="16" t="s">
        <v>565</v>
      </c>
      <c r="D109" s="15" t="s">
        <v>11</v>
      </c>
      <c r="E109" s="14">
        <v>2</v>
      </c>
      <c r="F109" s="13"/>
      <c r="G109" s="83">
        <f t="shared" si="3"/>
        <v>0</v>
      </c>
      <c r="H109" s="80"/>
    </row>
    <row r="110" spans="1:8" ht="31.5">
      <c r="A110" s="6" t="s">
        <v>53</v>
      </c>
      <c r="B110" s="16" t="s">
        <v>566</v>
      </c>
      <c r="C110" s="16" t="s">
        <v>567</v>
      </c>
      <c r="D110" s="15" t="s">
        <v>11</v>
      </c>
      <c r="E110" s="14">
        <v>35</v>
      </c>
      <c r="F110" s="13"/>
      <c r="G110" s="83">
        <f t="shared" si="3"/>
        <v>0</v>
      </c>
      <c r="H110" s="80"/>
    </row>
    <row r="111" spans="1:8" ht="15.75">
      <c r="A111" s="6" t="s">
        <v>69</v>
      </c>
      <c r="B111" s="22" t="s">
        <v>568</v>
      </c>
      <c r="C111" s="22" t="s">
        <v>569</v>
      </c>
      <c r="D111" s="15" t="s">
        <v>21</v>
      </c>
      <c r="E111" s="14">
        <v>15</v>
      </c>
      <c r="F111" s="13"/>
      <c r="G111" s="83">
        <f t="shared" si="3"/>
        <v>0</v>
      </c>
      <c r="H111" s="80"/>
    </row>
    <row r="112" spans="1:8" ht="15.75">
      <c r="A112" s="53" t="s">
        <v>53</v>
      </c>
      <c r="B112" s="16" t="s">
        <v>194</v>
      </c>
      <c r="C112" s="16" t="s">
        <v>195</v>
      </c>
      <c r="D112" s="15" t="s">
        <v>70</v>
      </c>
      <c r="E112" s="14">
        <v>3</v>
      </c>
      <c r="F112" s="13"/>
      <c r="G112" s="83">
        <f t="shared" si="3"/>
        <v>0</v>
      </c>
      <c r="H112" s="80"/>
    </row>
    <row r="113" spans="1:8" ht="32.25" thickBot="1">
      <c r="A113" s="6" t="s">
        <v>53</v>
      </c>
      <c r="B113" s="16" t="s">
        <v>562</v>
      </c>
      <c r="C113" s="16" t="s">
        <v>563</v>
      </c>
      <c r="D113" s="15" t="s">
        <v>68</v>
      </c>
      <c r="E113" s="14">
        <v>90</v>
      </c>
      <c r="F113" s="13"/>
      <c r="G113" s="83">
        <f t="shared" si="3"/>
        <v>0</v>
      </c>
      <c r="H113" s="80"/>
    </row>
    <row r="114" spans="1:8" ht="16.5" thickBot="1">
      <c r="A114" s="21" t="s">
        <v>90</v>
      </c>
      <c r="B114" s="20" t="s">
        <v>63</v>
      </c>
      <c r="C114" s="19" t="s">
        <v>64</v>
      </c>
      <c r="D114" s="19"/>
      <c r="E114" s="18"/>
      <c r="F114" s="107">
        <f>SUM(G115:G259)</f>
        <v>0</v>
      </c>
      <c r="G114" s="108"/>
      <c r="H114" s="89"/>
    </row>
    <row r="115" spans="1:8" ht="15.75">
      <c r="A115" s="58" t="s">
        <v>53</v>
      </c>
      <c r="B115" s="57" t="s">
        <v>570</v>
      </c>
      <c r="C115" s="56" t="s">
        <v>571</v>
      </c>
      <c r="D115" s="55"/>
      <c r="E115" s="55"/>
      <c r="F115" s="54"/>
      <c r="G115" s="84"/>
      <c r="H115" s="90"/>
    </row>
    <row r="116" spans="1:8">
      <c r="A116" s="52" t="s">
        <v>53</v>
      </c>
      <c r="B116" s="3" t="s">
        <v>65</v>
      </c>
      <c r="C116" s="3" t="s">
        <v>66</v>
      </c>
      <c r="D116" s="4"/>
      <c r="E116" s="52"/>
      <c r="F116" s="4"/>
      <c r="G116" s="85"/>
      <c r="H116" s="91"/>
    </row>
    <row r="117" spans="1:8" ht="63">
      <c r="A117" s="6" t="s">
        <v>93</v>
      </c>
      <c r="B117" s="22" t="s">
        <v>572</v>
      </c>
      <c r="C117" s="22" t="s">
        <v>573</v>
      </c>
      <c r="D117" s="15" t="s">
        <v>21</v>
      </c>
      <c r="E117" s="14">
        <v>787</v>
      </c>
      <c r="F117" s="13"/>
      <c r="G117" s="83">
        <f t="shared" ref="G117:G142" si="4">ROUND(F117*E117,0)</f>
        <v>0</v>
      </c>
      <c r="H117" s="80"/>
    </row>
    <row r="118" spans="1:8" ht="31.5">
      <c r="A118" s="6" t="s">
        <v>53</v>
      </c>
      <c r="B118" s="16" t="s">
        <v>199</v>
      </c>
      <c r="C118" s="16" t="s">
        <v>200</v>
      </c>
      <c r="D118" s="15" t="s">
        <v>70</v>
      </c>
      <c r="E118" s="14">
        <v>158</v>
      </c>
      <c r="F118" s="13"/>
      <c r="G118" s="83">
        <f t="shared" si="4"/>
        <v>0</v>
      </c>
      <c r="H118" s="80"/>
    </row>
    <row r="119" spans="1:8" ht="63">
      <c r="A119" s="6" t="s">
        <v>94</v>
      </c>
      <c r="B119" s="22" t="s">
        <v>574</v>
      </c>
      <c r="C119" s="22" t="s">
        <v>575</v>
      </c>
      <c r="D119" s="15" t="s">
        <v>21</v>
      </c>
      <c r="E119" s="14">
        <v>1578</v>
      </c>
      <c r="F119" s="13"/>
      <c r="G119" s="83">
        <f t="shared" si="4"/>
        <v>0</v>
      </c>
      <c r="H119" s="80"/>
    </row>
    <row r="120" spans="1:8" ht="31.5">
      <c r="A120" s="6" t="s">
        <v>53</v>
      </c>
      <c r="B120" s="16" t="s">
        <v>199</v>
      </c>
      <c r="C120" s="16" t="s">
        <v>200</v>
      </c>
      <c r="D120" s="15" t="s">
        <v>70</v>
      </c>
      <c r="E120" s="14">
        <v>158</v>
      </c>
      <c r="F120" s="13"/>
      <c r="G120" s="83">
        <f t="shared" si="4"/>
        <v>0</v>
      </c>
      <c r="H120" s="80"/>
    </row>
    <row r="121" spans="1:8" ht="47.25">
      <c r="A121" s="6" t="s">
        <v>53</v>
      </c>
      <c r="B121" s="16" t="s">
        <v>576</v>
      </c>
      <c r="C121" s="16" t="s">
        <v>577</v>
      </c>
      <c r="D121" s="15" t="s">
        <v>70</v>
      </c>
      <c r="E121" s="14">
        <v>277</v>
      </c>
      <c r="F121" s="13"/>
      <c r="G121" s="83">
        <f t="shared" si="4"/>
        <v>0</v>
      </c>
      <c r="H121" s="80"/>
    </row>
    <row r="122" spans="1:8" ht="31.5">
      <c r="A122" s="6" t="s">
        <v>53</v>
      </c>
      <c r="B122" s="16" t="s">
        <v>578</v>
      </c>
      <c r="C122" s="16" t="s">
        <v>579</v>
      </c>
      <c r="D122" s="15" t="s">
        <v>68</v>
      </c>
      <c r="E122" s="14">
        <v>1578</v>
      </c>
      <c r="F122" s="13"/>
      <c r="G122" s="83">
        <f t="shared" si="4"/>
        <v>0</v>
      </c>
      <c r="H122" s="80"/>
    </row>
    <row r="123" spans="1:8" ht="31.5">
      <c r="A123" s="6" t="s">
        <v>53</v>
      </c>
      <c r="B123" s="16" t="s">
        <v>580</v>
      </c>
      <c r="C123" s="16" t="s">
        <v>581</v>
      </c>
      <c r="D123" s="15" t="s">
        <v>68</v>
      </c>
      <c r="E123" s="14">
        <v>1578</v>
      </c>
      <c r="F123" s="13"/>
      <c r="G123" s="83">
        <f t="shared" si="4"/>
        <v>0</v>
      </c>
      <c r="H123" s="80"/>
    </row>
    <row r="124" spans="1:8" ht="78.75">
      <c r="A124" s="6" t="s">
        <v>97</v>
      </c>
      <c r="B124" s="22" t="s">
        <v>582</v>
      </c>
      <c r="C124" s="22" t="s">
        <v>583</v>
      </c>
      <c r="D124" s="15" t="s">
        <v>21</v>
      </c>
      <c r="E124" s="14">
        <v>791</v>
      </c>
      <c r="F124" s="13"/>
      <c r="G124" s="83">
        <f t="shared" si="4"/>
        <v>0</v>
      </c>
      <c r="H124" s="80"/>
    </row>
    <row r="125" spans="1:8" ht="31.5">
      <c r="A125" s="6" t="s">
        <v>53</v>
      </c>
      <c r="B125" s="16" t="s">
        <v>199</v>
      </c>
      <c r="C125" s="16" t="s">
        <v>200</v>
      </c>
      <c r="D125" s="15" t="s">
        <v>70</v>
      </c>
      <c r="E125" s="14">
        <v>159</v>
      </c>
      <c r="F125" s="13"/>
      <c r="G125" s="83">
        <f t="shared" si="4"/>
        <v>0</v>
      </c>
      <c r="H125" s="80"/>
    </row>
    <row r="126" spans="1:8" ht="47.25">
      <c r="A126" s="6" t="s">
        <v>53</v>
      </c>
      <c r="B126" s="16" t="s">
        <v>584</v>
      </c>
      <c r="C126" s="16" t="s">
        <v>585</v>
      </c>
      <c r="D126" s="15" t="s">
        <v>68</v>
      </c>
      <c r="E126" s="14">
        <v>317</v>
      </c>
      <c r="F126" s="13"/>
      <c r="G126" s="83">
        <f t="shared" si="4"/>
        <v>0</v>
      </c>
      <c r="H126" s="80"/>
    </row>
    <row r="127" spans="1:8" ht="31.5">
      <c r="A127" s="6" t="s">
        <v>53</v>
      </c>
      <c r="B127" s="16" t="s">
        <v>586</v>
      </c>
      <c r="C127" s="16" t="s">
        <v>75</v>
      </c>
      <c r="D127" s="15" t="s">
        <v>68</v>
      </c>
      <c r="E127" s="14">
        <v>11</v>
      </c>
      <c r="F127" s="13"/>
      <c r="G127" s="83">
        <f t="shared" si="4"/>
        <v>0</v>
      </c>
      <c r="H127" s="80"/>
    </row>
    <row r="128" spans="1:8" ht="31.5">
      <c r="A128" s="6" t="s">
        <v>98</v>
      </c>
      <c r="B128" s="22" t="s">
        <v>587</v>
      </c>
      <c r="C128" s="22" t="s">
        <v>588</v>
      </c>
      <c r="D128" s="15" t="s">
        <v>21</v>
      </c>
      <c r="E128" s="14">
        <v>787</v>
      </c>
      <c r="F128" s="13"/>
      <c r="G128" s="83">
        <f t="shared" si="4"/>
        <v>0</v>
      </c>
      <c r="H128" s="80"/>
    </row>
    <row r="129" spans="1:8" ht="31.5">
      <c r="A129" s="53" t="s">
        <v>53</v>
      </c>
      <c r="B129" s="16" t="s">
        <v>589</v>
      </c>
      <c r="C129" s="16" t="s">
        <v>590</v>
      </c>
      <c r="D129" s="15" t="s">
        <v>58</v>
      </c>
      <c r="E129" s="14">
        <v>2.3E-2</v>
      </c>
      <c r="F129" s="13"/>
      <c r="G129" s="83">
        <f t="shared" si="4"/>
        <v>0</v>
      </c>
      <c r="H129" s="80"/>
    </row>
    <row r="130" spans="1:8" ht="15.75">
      <c r="A130" s="53" t="s">
        <v>53</v>
      </c>
      <c r="B130" s="16" t="s">
        <v>591</v>
      </c>
      <c r="C130" s="16" t="s">
        <v>592</v>
      </c>
      <c r="D130" s="15" t="s">
        <v>21</v>
      </c>
      <c r="E130" s="14">
        <v>905</v>
      </c>
      <c r="F130" s="13"/>
      <c r="G130" s="83">
        <f t="shared" si="4"/>
        <v>0</v>
      </c>
      <c r="H130" s="80"/>
    </row>
    <row r="131" spans="1:8" ht="47.25">
      <c r="A131" s="6" t="s">
        <v>99</v>
      </c>
      <c r="B131" s="22" t="s">
        <v>593</v>
      </c>
      <c r="C131" s="22" t="s">
        <v>594</v>
      </c>
      <c r="D131" s="15" t="s">
        <v>21</v>
      </c>
      <c r="E131" s="14">
        <v>787</v>
      </c>
      <c r="F131" s="13"/>
      <c r="G131" s="83">
        <f t="shared" si="4"/>
        <v>0</v>
      </c>
      <c r="H131" s="80"/>
    </row>
    <row r="132" spans="1:8" ht="47.25">
      <c r="A132" s="6" t="s">
        <v>53</v>
      </c>
      <c r="B132" s="16" t="s">
        <v>584</v>
      </c>
      <c r="C132" s="16" t="s">
        <v>585</v>
      </c>
      <c r="D132" s="15" t="s">
        <v>68</v>
      </c>
      <c r="E132" s="14">
        <v>315</v>
      </c>
      <c r="F132" s="13"/>
      <c r="G132" s="83">
        <f t="shared" si="4"/>
        <v>0</v>
      </c>
      <c r="H132" s="80"/>
    </row>
    <row r="133" spans="1:8" ht="31.5">
      <c r="A133" s="6" t="s">
        <v>53</v>
      </c>
      <c r="B133" s="16" t="s">
        <v>586</v>
      </c>
      <c r="C133" s="16" t="s">
        <v>75</v>
      </c>
      <c r="D133" s="15" t="s">
        <v>68</v>
      </c>
      <c r="E133" s="14">
        <v>11</v>
      </c>
      <c r="F133" s="13"/>
      <c r="G133" s="83">
        <f t="shared" si="4"/>
        <v>0</v>
      </c>
      <c r="H133" s="80"/>
    </row>
    <row r="134" spans="1:8" ht="31.5">
      <c r="A134" s="6" t="s">
        <v>101</v>
      </c>
      <c r="B134" s="22" t="s">
        <v>595</v>
      </c>
      <c r="C134" s="22" t="s">
        <v>596</v>
      </c>
      <c r="D134" s="15" t="s">
        <v>21</v>
      </c>
      <c r="E134" s="14">
        <v>226</v>
      </c>
      <c r="F134" s="13"/>
      <c r="G134" s="83">
        <f t="shared" si="4"/>
        <v>0</v>
      </c>
      <c r="H134" s="80"/>
    </row>
    <row r="135" spans="1:8" ht="15.75">
      <c r="A135" s="53" t="s">
        <v>53</v>
      </c>
      <c r="B135" s="16" t="s">
        <v>597</v>
      </c>
      <c r="C135" s="16" t="s">
        <v>598</v>
      </c>
      <c r="D135" s="15" t="s">
        <v>21</v>
      </c>
      <c r="E135" s="14">
        <v>244</v>
      </c>
      <c r="F135" s="13"/>
      <c r="G135" s="83">
        <f t="shared" si="4"/>
        <v>0</v>
      </c>
      <c r="H135" s="80"/>
    </row>
    <row r="136" spans="1:8" ht="47.25">
      <c r="A136" s="6" t="s">
        <v>53</v>
      </c>
      <c r="B136" s="16" t="s">
        <v>599</v>
      </c>
      <c r="C136" s="16" t="s">
        <v>600</v>
      </c>
      <c r="D136" s="15" t="s">
        <v>68</v>
      </c>
      <c r="E136" s="14">
        <v>8118</v>
      </c>
      <c r="F136" s="13"/>
      <c r="G136" s="83">
        <f t="shared" si="4"/>
        <v>0</v>
      </c>
      <c r="H136" s="80"/>
    </row>
    <row r="137" spans="1:8" ht="78.75">
      <c r="A137" s="6" t="s">
        <v>102</v>
      </c>
      <c r="B137" s="22" t="s">
        <v>601</v>
      </c>
      <c r="C137" s="22" t="s">
        <v>602</v>
      </c>
      <c r="D137" s="15" t="s">
        <v>21</v>
      </c>
      <c r="E137" s="14">
        <v>226</v>
      </c>
      <c r="F137" s="13"/>
      <c r="G137" s="83">
        <f t="shared" si="4"/>
        <v>0</v>
      </c>
      <c r="H137" s="80"/>
    </row>
    <row r="138" spans="1:8" ht="31.5">
      <c r="A138" s="53" t="s">
        <v>53</v>
      </c>
      <c r="B138" s="16" t="s">
        <v>603</v>
      </c>
      <c r="C138" s="16" t="s">
        <v>604</v>
      </c>
      <c r="D138" s="15" t="s">
        <v>21</v>
      </c>
      <c r="E138" s="14">
        <v>228</v>
      </c>
      <c r="F138" s="13"/>
      <c r="G138" s="83">
        <f t="shared" si="4"/>
        <v>0</v>
      </c>
      <c r="H138" s="80"/>
    </row>
    <row r="139" spans="1:8" ht="15.75">
      <c r="A139" s="53" t="s">
        <v>53</v>
      </c>
      <c r="B139" s="16" t="s">
        <v>194</v>
      </c>
      <c r="C139" s="16" t="s">
        <v>195</v>
      </c>
      <c r="D139" s="15" t="s">
        <v>70</v>
      </c>
      <c r="E139" s="14">
        <v>46</v>
      </c>
      <c r="F139" s="13"/>
      <c r="G139" s="83">
        <f t="shared" si="4"/>
        <v>0</v>
      </c>
      <c r="H139" s="80"/>
    </row>
    <row r="140" spans="1:8" ht="31.5">
      <c r="A140" s="53" t="s">
        <v>53</v>
      </c>
      <c r="B140" s="16" t="s">
        <v>605</v>
      </c>
      <c r="C140" s="16" t="s">
        <v>606</v>
      </c>
      <c r="D140" s="15" t="s">
        <v>68</v>
      </c>
      <c r="E140" s="14">
        <v>1466</v>
      </c>
      <c r="F140" s="13"/>
      <c r="G140" s="83">
        <f t="shared" si="4"/>
        <v>0</v>
      </c>
      <c r="H140" s="80"/>
    </row>
    <row r="141" spans="1:8" ht="31.5">
      <c r="A141" s="53" t="s">
        <v>53</v>
      </c>
      <c r="B141" s="16" t="s">
        <v>607</v>
      </c>
      <c r="C141" s="16" t="s">
        <v>608</v>
      </c>
      <c r="D141" s="15" t="s">
        <v>68</v>
      </c>
      <c r="E141" s="14">
        <v>92</v>
      </c>
      <c r="F141" s="13"/>
      <c r="G141" s="83">
        <f t="shared" si="4"/>
        <v>0</v>
      </c>
      <c r="H141" s="80"/>
    </row>
    <row r="142" spans="1:8" ht="15.75">
      <c r="A142" s="53" t="s">
        <v>53</v>
      </c>
      <c r="B142" s="16" t="s">
        <v>609</v>
      </c>
      <c r="C142" s="16" t="s">
        <v>197</v>
      </c>
      <c r="D142" s="15" t="s">
        <v>11</v>
      </c>
      <c r="E142" s="14">
        <v>957</v>
      </c>
      <c r="F142" s="13"/>
      <c r="G142" s="83">
        <f t="shared" si="4"/>
        <v>0</v>
      </c>
      <c r="H142" s="80"/>
    </row>
    <row r="143" spans="1:8" ht="15.75">
      <c r="A143" s="4" t="s">
        <v>53</v>
      </c>
      <c r="B143" s="5" t="s">
        <v>72</v>
      </c>
      <c r="C143" s="5" t="s">
        <v>73</v>
      </c>
      <c r="D143" s="4"/>
      <c r="E143" s="52"/>
      <c r="F143" s="4"/>
      <c r="G143" s="83"/>
      <c r="H143" s="82"/>
    </row>
    <row r="144" spans="1:8" ht="31.5">
      <c r="A144" s="6" t="s">
        <v>104</v>
      </c>
      <c r="B144" s="22" t="s">
        <v>610</v>
      </c>
      <c r="C144" s="22" t="s">
        <v>611</v>
      </c>
      <c r="D144" s="15" t="s">
        <v>21</v>
      </c>
      <c r="E144" s="14">
        <v>12</v>
      </c>
      <c r="F144" s="13"/>
      <c r="G144" s="83">
        <f t="shared" ref="G144:G163" si="5">ROUND(F144*E144,0)</f>
        <v>0</v>
      </c>
      <c r="H144" s="80"/>
    </row>
    <row r="145" spans="1:8" ht="47.25">
      <c r="A145" s="6" t="s">
        <v>53</v>
      </c>
      <c r="B145" s="16" t="s">
        <v>576</v>
      </c>
      <c r="C145" s="16" t="s">
        <v>577</v>
      </c>
      <c r="D145" s="15" t="s">
        <v>70</v>
      </c>
      <c r="E145" s="14">
        <v>4</v>
      </c>
      <c r="F145" s="13"/>
      <c r="G145" s="83">
        <f t="shared" si="5"/>
        <v>0</v>
      </c>
      <c r="H145" s="80"/>
    </row>
    <row r="146" spans="1:8" ht="63">
      <c r="A146" s="6" t="s">
        <v>113</v>
      </c>
      <c r="B146" s="22" t="s">
        <v>612</v>
      </c>
      <c r="C146" s="22" t="s">
        <v>613</v>
      </c>
      <c r="D146" s="15" t="s">
        <v>21</v>
      </c>
      <c r="E146" s="14">
        <v>540</v>
      </c>
      <c r="F146" s="13"/>
      <c r="G146" s="83">
        <f t="shared" si="5"/>
        <v>0</v>
      </c>
      <c r="H146" s="80"/>
    </row>
    <row r="147" spans="1:8" ht="31.5">
      <c r="A147" s="6" t="s">
        <v>53</v>
      </c>
      <c r="B147" s="16" t="s">
        <v>199</v>
      </c>
      <c r="C147" s="16" t="s">
        <v>200</v>
      </c>
      <c r="D147" s="15" t="s">
        <v>70</v>
      </c>
      <c r="E147" s="14">
        <v>108</v>
      </c>
      <c r="F147" s="13"/>
      <c r="G147" s="83">
        <f t="shared" si="5"/>
        <v>0</v>
      </c>
      <c r="H147" s="80"/>
    </row>
    <row r="148" spans="1:8" ht="31.5">
      <c r="A148" s="6" t="s">
        <v>53</v>
      </c>
      <c r="B148" s="16" t="s">
        <v>578</v>
      </c>
      <c r="C148" s="16" t="s">
        <v>579</v>
      </c>
      <c r="D148" s="15" t="s">
        <v>68</v>
      </c>
      <c r="E148" s="14">
        <v>540</v>
      </c>
      <c r="F148" s="13"/>
      <c r="G148" s="83">
        <f t="shared" si="5"/>
        <v>0</v>
      </c>
      <c r="H148" s="80"/>
    </row>
    <row r="149" spans="1:8" ht="31.5">
      <c r="A149" s="6" t="s">
        <v>53</v>
      </c>
      <c r="B149" s="16" t="s">
        <v>580</v>
      </c>
      <c r="C149" s="16" t="s">
        <v>581</v>
      </c>
      <c r="D149" s="15" t="s">
        <v>68</v>
      </c>
      <c r="E149" s="14">
        <v>540</v>
      </c>
      <c r="F149" s="13"/>
      <c r="G149" s="83">
        <f t="shared" si="5"/>
        <v>0</v>
      </c>
      <c r="H149" s="80"/>
    </row>
    <row r="150" spans="1:8" ht="63">
      <c r="A150" s="6" t="s">
        <v>114</v>
      </c>
      <c r="B150" s="22" t="s">
        <v>614</v>
      </c>
      <c r="C150" s="22" t="s">
        <v>615</v>
      </c>
      <c r="D150" s="15" t="s">
        <v>21</v>
      </c>
      <c r="E150" s="14">
        <v>540</v>
      </c>
      <c r="F150" s="13"/>
      <c r="G150" s="83">
        <f t="shared" si="5"/>
        <v>0</v>
      </c>
      <c r="H150" s="80"/>
    </row>
    <row r="151" spans="1:8" ht="31.5">
      <c r="A151" s="6" t="s">
        <v>53</v>
      </c>
      <c r="B151" s="16" t="s">
        <v>199</v>
      </c>
      <c r="C151" s="16" t="s">
        <v>200</v>
      </c>
      <c r="D151" s="15" t="s">
        <v>70</v>
      </c>
      <c r="E151" s="14">
        <v>108</v>
      </c>
      <c r="F151" s="13"/>
      <c r="G151" s="83">
        <f t="shared" si="5"/>
        <v>0</v>
      </c>
      <c r="H151" s="80"/>
    </row>
    <row r="152" spans="1:8" ht="47.25">
      <c r="A152" s="6" t="s">
        <v>53</v>
      </c>
      <c r="B152" s="16" t="s">
        <v>584</v>
      </c>
      <c r="C152" s="16" t="s">
        <v>585</v>
      </c>
      <c r="D152" s="15" t="s">
        <v>68</v>
      </c>
      <c r="E152" s="14">
        <v>216</v>
      </c>
      <c r="F152" s="13"/>
      <c r="G152" s="83">
        <f t="shared" si="5"/>
        <v>0</v>
      </c>
      <c r="H152" s="80"/>
    </row>
    <row r="153" spans="1:8" ht="31.5">
      <c r="A153" s="6" t="s">
        <v>53</v>
      </c>
      <c r="B153" s="16" t="s">
        <v>586</v>
      </c>
      <c r="C153" s="16" t="s">
        <v>75</v>
      </c>
      <c r="D153" s="15" t="s">
        <v>68</v>
      </c>
      <c r="E153" s="14">
        <v>8</v>
      </c>
      <c r="F153" s="13"/>
      <c r="G153" s="83">
        <f t="shared" si="5"/>
        <v>0</v>
      </c>
      <c r="H153" s="80"/>
    </row>
    <row r="154" spans="1:8" ht="31.5">
      <c r="A154" s="6" t="s">
        <v>117</v>
      </c>
      <c r="B154" s="22" t="s">
        <v>616</v>
      </c>
      <c r="C154" s="22" t="s">
        <v>617</v>
      </c>
      <c r="D154" s="15" t="s">
        <v>21</v>
      </c>
      <c r="E154" s="14">
        <v>67</v>
      </c>
      <c r="F154" s="13"/>
      <c r="G154" s="83">
        <f t="shared" si="5"/>
        <v>0</v>
      </c>
      <c r="H154" s="80"/>
    </row>
    <row r="155" spans="1:8" ht="31.5">
      <c r="A155" s="6" t="s">
        <v>118</v>
      </c>
      <c r="B155" s="22" t="s">
        <v>618</v>
      </c>
      <c r="C155" s="22" t="s">
        <v>619</v>
      </c>
      <c r="D155" s="15" t="s">
        <v>21</v>
      </c>
      <c r="E155" s="14">
        <v>67</v>
      </c>
      <c r="F155" s="13"/>
      <c r="G155" s="83">
        <f t="shared" si="5"/>
        <v>0</v>
      </c>
      <c r="H155" s="80"/>
    </row>
    <row r="156" spans="1:8" ht="31.5">
      <c r="A156" s="6" t="s">
        <v>53</v>
      </c>
      <c r="B156" s="51" t="s">
        <v>76</v>
      </c>
      <c r="C156" s="51" t="s">
        <v>77</v>
      </c>
      <c r="D156" s="17" t="s">
        <v>33</v>
      </c>
      <c r="E156" s="14">
        <v>64</v>
      </c>
      <c r="F156" s="13"/>
      <c r="G156" s="83">
        <f t="shared" si="5"/>
        <v>0</v>
      </c>
      <c r="H156" s="80"/>
    </row>
    <row r="157" spans="1:8" ht="31.5">
      <c r="A157" s="6" t="s">
        <v>53</v>
      </c>
      <c r="B157" s="51" t="s">
        <v>78</v>
      </c>
      <c r="C157" s="51" t="s">
        <v>79</v>
      </c>
      <c r="D157" s="17" t="s">
        <v>33</v>
      </c>
      <c r="E157" s="14">
        <v>127</v>
      </c>
      <c r="F157" s="13"/>
      <c r="G157" s="83">
        <f t="shared" si="5"/>
        <v>0</v>
      </c>
      <c r="H157" s="80"/>
    </row>
    <row r="158" spans="1:8" ht="31.5">
      <c r="A158" s="6" t="s">
        <v>53</v>
      </c>
      <c r="B158" s="51" t="s">
        <v>80</v>
      </c>
      <c r="C158" s="51" t="s">
        <v>81</v>
      </c>
      <c r="D158" s="17" t="s">
        <v>33</v>
      </c>
      <c r="E158" s="14">
        <v>64</v>
      </c>
      <c r="F158" s="13"/>
      <c r="G158" s="83">
        <f t="shared" si="5"/>
        <v>0</v>
      </c>
      <c r="H158" s="80"/>
    </row>
    <row r="159" spans="1:8" ht="31.5">
      <c r="A159" s="6" t="s">
        <v>53</v>
      </c>
      <c r="B159" s="51" t="s">
        <v>82</v>
      </c>
      <c r="C159" s="51" t="s">
        <v>83</v>
      </c>
      <c r="D159" s="17" t="s">
        <v>33</v>
      </c>
      <c r="E159" s="14">
        <v>72</v>
      </c>
      <c r="F159" s="13"/>
      <c r="G159" s="83">
        <f t="shared" si="5"/>
        <v>0</v>
      </c>
      <c r="H159" s="80"/>
    </row>
    <row r="160" spans="1:8" ht="31.5">
      <c r="A160" s="6" t="s">
        <v>53</v>
      </c>
      <c r="B160" s="51" t="s">
        <v>84</v>
      </c>
      <c r="C160" s="51" t="s">
        <v>85</v>
      </c>
      <c r="D160" s="15" t="s">
        <v>11</v>
      </c>
      <c r="E160" s="14">
        <v>197</v>
      </c>
      <c r="F160" s="13"/>
      <c r="G160" s="83">
        <f t="shared" si="5"/>
        <v>0</v>
      </c>
      <c r="H160" s="80"/>
    </row>
    <row r="161" spans="1:8" ht="31.5">
      <c r="A161" s="6" t="s">
        <v>53</v>
      </c>
      <c r="B161" s="51" t="s">
        <v>86</v>
      </c>
      <c r="C161" s="51" t="s">
        <v>87</v>
      </c>
      <c r="D161" s="15" t="s">
        <v>11</v>
      </c>
      <c r="E161" s="14">
        <v>53</v>
      </c>
      <c r="F161" s="13"/>
      <c r="G161" s="83">
        <f t="shared" si="5"/>
        <v>0</v>
      </c>
      <c r="H161" s="80"/>
    </row>
    <row r="162" spans="1:8" ht="31.5">
      <c r="A162" s="6" t="s">
        <v>53</v>
      </c>
      <c r="B162" s="51" t="s">
        <v>88</v>
      </c>
      <c r="C162" s="51" t="s">
        <v>89</v>
      </c>
      <c r="D162" s="15" t="s">
        <v>11</v>
      </c>
      <c r="E162" s="14">
        <v>53</v>
      </c>
      <c r="F162" s="13"/>
      <c r="G162" s="83">
        <f t="shared" si="5"/>
        <v>0</v>
      </c>
      <c r="H162" s="80"/>
    </row>
    <row r="163" spans="1:8" ht="47.25">
      <c r="A163" s="6" t="s">
        <v>53</v>
      </c>
      <c r="B163" s="51" t="s">
        <v>620</v>
      </c>
      <c r="C163" s="51" t="s">
        <v>621</v>
      </c>
      <c r="D163" s="15" t="s">
        <v>21</v>
      </c>
      <c r="E163" s="14">
        <v>70</v>
      </c>
      <c r="F163" s="13"/>
      <c r="G163" s="83">
        <f t="shared" si="5"/>
        <v>0</v>
      </c>
      <c r="H163" s="80"/>
    </row>
    <row r="164" spans="1:8" ht="15.75">
      <c r="A164" s="58" t="s">
        <v>53</v>
      </c>
      <c r="B164" s="57" t="s">
        <v>622</v>
      </c>
      <c r="C164" s="56" t="s">
        <v>623</v>
      </c>
      <c r="D164" s="55"/>
      <c r="E164" s="55"/>
      <c r="F164" s="54"/>
      <c r="G164" s="84"/>
      <c r="H164" s="81"/>
    </row>
    <row r="165" spans="1:8" ht="15.75">
      <c r="A165" s="52" t="s">
        <v>53</v>
      </c>
      <c r="B165" s="3" t="s">
        <v>65</v>
      </c>
      <c r="C165" s="3" t="s">
        <v>66</v>
      </c>
      <c r="D165" s="4"/>
      <c r="E165" s="52"/>
      <c r="F165" s="4"/>
      <c r="G165" s="85"/>
      <c r="H165" s="82"/>
    </row>
    <row r="166" spans="1:8" ht="47.25">
      <c r="A166" s="6" t="s">
        <v>119</v>
      </c>
      <c r="B166" s="22" t="s">
        <v>624</v>
      </c>
      <c r="C166" s="22" t="s">
        <v>625</v>
      </c>
      <c r="D166" s="15" t="s">
        <v>21</v>
      </c>
      <c r="E166" s="14">
        <v>912</v>
      </c>
      <c r="F166" s="13"/>
      <c r="G166" s="83">
        <f t="shared" ref="G166:G191" si="6">ROUND(F166*E166,0)</f>
        <v>0</v>
      </c>
      <c r="H166" s="80"/>
    </row>
    <row r="167" spans="1:8" ht="31.5">
      <c r="A167" s="6" t="s">
        <v>53</v>
      </c>
      <c r="B167" s="51" t="s">
        <v>199</v>
      </c>
      <c r="C167" s="51" t="s">
        <v>200</v>
      </c>
      <c r="D167" s="15" t="s">
        <v>70</v>
      </c>
      <c r="E167" s="14">
        <v>183</v>
      </c>
      <c r="F167" s="13"/>
      <c r="G167" s="83">
        <f t="shared" si="6"/>
        <v>0</v>
      </c>
      <c r="H167" s="80"/>
    </row>
    <row r="168" spans="1:8" ht="63">
      <c r="A168" s="6" t="s">
        <v>120</v>
      </c>
      <c r="B168" s="22" t="s">
        <v>574</v>
      </c>
      <c r="C168" s="22" t="s">
        <v>575</v>
      </c>
      <c r="D168" s="15" t="s">
        <v>21</v>
      </c>
      <c r="E168" s="14">
        <v>1469</v>
      </c>
      <c r="F168" s="13"/>
      <c r="G168" s="83">
        <f t="shared" si="6"/>
        <v>0</v>
      </c>
      <c r="H168" s="80"/>
    </row>
    <row r="169" spans="1:8" ht="31.5">
      <c r="A169" s="6" t="s">
        <v>53</v>
      </c>
      <c r="B169" s="51" t="s">
        <v>199</v>
      </c>
      <c r="C169" s="51" t="s">
        <v>200</v>
      </c>
      <c r="D169" s="15" t="s">
        <v>70</v>
      </c>
      <c r="E169" s="14">
        <v>183</v>
      </c>
      <c r="F169" s="13"/>
      <c r="G169" s="83">
        <f t="shared" si="6"/>
        <v>0</v>
      </c>
      <c r="H169" s="80"/>
    </row>
    <row r="170" spans="1:8" ht="47.25">
      <c r="A170" s="6" t="s">
        <v>53</v>
      </c>
      <c r="B170" s="51" t="s">
        <v>576</v>
      </c>
      <c r="C170" s="51" t="s">
        <v>577</v>
      </c>
      <c r="D170" s="15" t="s">
        <v>70</v>
      </c>
      <c r="E170" s="14">
        <v>195</v>
      </c>
      <c r="F170" s="13"/>
      <c r="G170" s="83">
        <f t="shared" si="6"/>
        <v>0</v>
      </c>
      <c r="H170" s="80"/>
    </row>
    <row r="171" spans="1:8" ht="31.5">
      <c r="A171" s="6" t="s">
        <v>53</v>
      </c>
      <c r="B171" s="51" t="s">
        <v>578</v>
      </c>
      <c r="C171" s="51" t="s">
        <v>579</v>
      </c>
      <c r="D171" s="15" t="s">
        <v>68</v>
      </c>
      <c r="E171" s="14">
        <v>1469</v>
      </c>
      <c r="F171" s="13"/>
      <c r="G171" s="83">
        <f t="shared" si="6"/>
        <v>0</v>
      </c>
      <c r="H171" s="80"/>
    </row>
    <row r="172" spans="1:8" ht="31.5">
      <c r="A172" s="6" t="s">
        <v>53</v>
      </c>
      <c r="B172" s="51" t="s">
        <v>580</v>
      </c>
      <c r="C172" s="51" t="s">
        <v>581</v>
      </c>
      <c r="D172" s="15" t="s">
        <v>68</v>
      </c>
      <c r="E172" s="14">
        <v>1469</v>
      </c>
      <c r="F172" s="13"/>
      <c r="G172" s="83">
        <f t="shared" si="6"/>
        <v>0</v>
      </c>
      <c r="H172" s="80"/>
    </row>
    <row r="173" spans="1:8" ht="63">
      <c r="A173" s="6" t="s">
        <v>626</v>
      </c>
      <c r="B173" s="22" t="s">
        <v>627</v>
      </c>
      <c r="C173" s="22" t="s">
        <v>628</v>
      </c>
      <c r="D173" s="15" t="s">
        <v>21</v>
      </c>
      <c r="E173" s="14">
        <v>557</v>
      </c>
      <c r="F173" s="13"/>
      <c r="G173" s="83">
        <f t="shared" si="6"/>
        <v>0</v>
      </c>
      <c r="H173" s="80"/>
    </row>
    <row r="174" spans="1:8" ht="31.5">
      <c r="A174" s="6" t="s">
        <v>53</v>
      </c>
      <c r="B174" s="51" t="s">
        <v>199</v>
      </c>
      <c r="C174" s="51" t="s">
        <v>200</v>
      </c>
      <c r="D174" s="15" t="s">
        <v>70</v>
      </c>
      <c r="E174" s="14">
        <v>112</v>
      </c>
      <c r="F174" s="13"/>
      <c r="G174" s="83">
        <f t="shared" si="6"/>
        <v>0</v>
      </c>
      <c r="H174" s="80"/>
    </row>
    <row r="175" spans="1:8" ht="47.25">
      <c r="A175" s="6" t="s">
        <v>53</v>
      </c>
      <c r="B175" s="51" t="s">
        <v>584</v>
      </c>
      <c r="C175" s="51" t="s">
        <v>585</v>
      </c>
      <c r="D175" s="15" t="s">
        <v>68</v>
      </c>
      <c r="E175" s="14">
        <v>223</v>
      </c>
      <c r="F175" s="13"/>
      <c r="G175" s="83">
        <f t="shared" si="6"/>
        <v>0</v>
      </c>
      <c r="H175" s="80"/>
    </row>
    <row r="176" spans="1:8" ht="31.5">
      <c r="A176" s="6" t="s">
        <v>53</v>
      </c>
      <c r="B176" s="51" t="s">
        <v>586</v>
      </c>
      <c r="C176" s="51" t="s">
        <v>75</v>
      </c>
      <c r="D176" s="15" t="s">
        <v>68</v>
      </c>
      <c r="E176" s="14">
        <v>8</v>
      </c>
      <c r="F176" s="13"/>
      <c r="G176" s="83">
        <f t="shared" si="6"/>
        <v>0</v>
      </c>
      <c r="H176" s="80"/>
    </row>
    <row r="177" spans="1:8" ht="31.5">
      <c r="A177" s="6" t="s">
        <v>629</v>
      </c>
      <c r="B177" s="22" t="s">
        <v>587</v>
      </c>
      <c r="C177" s="22" t="s">
        <v>588</v>
      </c>
      <c r="D177" s="15" t="s">
        <v>21</v>
      </c>
      <c r="E177" s="14">
        <v>912</v>
      </c>
      <c r="F177" s="13"/>
      <c r="G177" s="83">
        <f t="shared" si="6"/>
        <v>0</v>
      </c>
      <c r="H177" s="80"/>
    </row>
    <row r="178" spans="1:8" ht="31.5">
      <c r="A178" s="53" t="s">
        <v>53</v>
      </c>
      <c r="B178" s="51" t="s">
        <v>589</v>
      </c>
      <c r="C178" s="51" t="s">
        <v>590</v>
      </c>
      <c r="D178" s="15" t="s">
        <v>58</v>
      </c>
      <c r="E178" s="14">
        <v>2.7E-2</v>
      </c>
      <c r="F178" s="13"/>
      <c r="G178" s="83">
        <f t="shared" si="6"/>
        <v>0</v>
      </c>
      <c r="H178" s="80"/>
    </row>
    <row r="179" spans="1:8" ht="15.75">
      <c r="A179" s="53" t="s">
        <v>53</v>
      </c>
      <c r="B179" s="51" t="s">
        <v>591</v>
      </c>
      <c r="C179" s="51" t="s">
        <v>592</v>
      </c>
      <c r="D179" s="15" t="s">
        <v>21</v>
      </c>
      <c r="E179" s="14">
        <v>1049</v>
      </c>
      <c r="F179" s="13"/>
      <c r="G179" s="83">
        <f t="shared" si="6"/>
        <v>0</v>
      </c>
      <c r="H179" s="80"/>
    </row>
    <row r="180" spans="1:8" ht="47.25">
      <c r="A180" s="6" t="s">
        <v>630</v>
      </c>
      <c r="B180" s="22" t="s">
        <v>593</v>
      </c>
      <c r="C180" s="22" t="s">
        <v>594</v>
      </c>
      <c r="D180" s="15" t="s">
        <v>21</v>
      </c>
      <c r="E180" s="14">
        <v>912</v>
      </c>
      <c r="F180" s="13"/>
      <c r="G180" s="83">
        <f t="shared" si="6"/>
        <v>0</v>
      </c>
      <c r="H180" s="80"/>
    </row>
    <row r="181" spans="1:8" ht="47.25">
      <c r="A181" s="6" t="s">
        <v>53</v>
      </c>
      <c r="B181" s="51" t="s">
        <v>584</v>
      </c>
      <c r="C181" s="51" t="s">
        <v>585</v>
      </c>
      <c r="D181" s="15" t="s">
        <v>68</v>
      </c>
      <c r="E181" s="14">
        <v>365</v>
      </c>
      <c r="F181" s="13"/>
      <c r="G181" s="83">
        <f t="shared" si="6"/>
        <v>0</v>
      </c>
      <c r="H181" s="80"/>
    </row>
    <row r="182" spans="1:8" ht="31.5">
      <c r="A182" s="6" t="s">
        <v>53</v>
      </c>
      <c r="B182" s="51" t="s">
        <v>586</v>
      </c>
      <c r="C182" s="51" t="s">
        <v>75</v>
      </c>
      <c r="D182" s="15" t="s">
        <v>68</v>
      </c>
      <c r="E182" s="14">
        <v>13</v>
      </c>
      <c r="F182" s="13"/>
      <c r="G182" s="83">
        <f t="shared" si="6"/>
        <v>0</v>
      </c>
      <c r="H182" s="80"/>
    </row>
    <row r="183" spans="1:8" ht="31.5">
      <c r="A183" s="6" t="s">
        <v>631</v>
      </c>
      <c r="B183" s="22" t="s">
        <v>595</v>
      </c>
      <c r="C183" s="22" t="s">
        <v>596</v>
      </c>
      <c r="D183" s="15" t="s">
        <v>21</v>
      </c>
      <c r="E183" s="14">
        <v>216</v>
      </c>
      <c r="F183" s="13"/>
      <c r="G183" s="83">
        <f t="shared" si="6"/>
        <v>0</v>
      </c>
      <c r="H183" s="80"/>
    </row>
    <row r="184" spans="1:8" ht="15.75">
      <c r="A184" s="53" t="s">
        <v>53</v>
      </c>
      <c r="B184" s="51" t="s">
        <v>597</v>
      </c>
      <c r="C184" s="51" t="s">
        <v>598</v>
      </c>
      <c r="D184" s="15" t="s">
        <v>21</v>
      </c>
      <c r="E184" s="14">
        <v>233</v>
      </c>
      <c r="F184" s="13"/>
      <c r="G184" s="83">
        <f t="shared" si="6"/>
        <v>0</v>
      </c>
      <c r="H184" s="80"/>
    </row>
    <row r="185" spans="1:8" ht="47.25">
      <c r="A185" s="6" t="s">
        <v>53</v>
      </c>
      <c r="B185" s="51" t="s">
        <v>599</v>
      </c>
      <c r="C185" s="51" t="s">
        <v>632</v>
      </c>
      <c r="D185" s="15" t="s">
        <v>68</v>
      </c>
      <c r="E185" s="14">
        <v>7753</v>
      </c>
      <c r="F185" s="13"/>
      <c r="G185" s="83">
        <f t="shared" si="6"/>
        <v>0</v>
      </c>
      <c r="H185" s="80"/>
    </row>
    <row r="186" spans="1:8" ht="63">
      <c r="A186" s="6" t="s">
        <v>633</v>
      </c>
      <c r="B186" s="22" t="s">
        <v>634</v>
      </c>
      <c r="C186" s="22" t="s">
        <v>635</v>
      </c>
      <c r="D186" s="15" t="s">
        <v>21</v>
      </c>
      <c r="E186" s="14">
        <v>216</v>
      </c>
      <c r="F186" s="13"/>
      <c r="G186" s="83">
        <f t="shared" si="6"/>
        <v>0</v>
      </c>
      <c r="H186" s="80"/>
    </row>
    <row r="187" spans="1:8" ht="31.5">
      <c r="A187" s="53" t="s">
        <v>53</v>
      </c>
      <c r="B187" s="51" t="s">
        <v>603</v>
      </c>
      <c r="C187" s="51" t="s">
        <v>604</v>
      </c>
      <c r="D187" s="15" t="s">
        <v>21</v>
      </c>
      <c r="E187" s="14">
        <v>218</v>
      </c>
      <c r="F187" s="13"/>
      <c r="G187" s="83">
        <f t="shared" si="6"/>
        <v>0</v>
      </c>
      <c r="H187" s="80"/>
    </row>
    <row r="188" spans="1:8" ht="15.75">
      <c r="A188" s="53" t="s">
        <v>53</v>
      </c>
      <c r="B188" s="51" t="s">
        <v>194</v>
      </c>
      <c r="C188" s="51" t="s">
        <v>195</v>
      </c>
      <c r="D188" s="15" t="s">
        <v>70</v>
      </c>
      <c r="E188" s="14">
        <v>44</v>
      </c>
      <c r="F188" s="13"/>
      <c r="G188" s="83">
        <f t="shared" si="6"/>
        <v>0</v>
      </c>
      <c r="H188" s="80"/>
    </row>
    <row r="189" spans="1:8" ht="31.5">
      <c r="A189" s="53" t="s">
        <v>53</v>
      </c>
      <c r="B189" s="51" t="s">
        <v>605</v>
      </c>
      <c r="C189" s="51" t="s">
        <v>606</v>
      </c>
      <c r="D189" s="15" t="s">
        <v>68</v>
      </c>
      <c r="E189" s="14">
        <v>1400</v>
      </c>
      <c r="F189" s="13"/>
      <c r="G189" s="83">
        <f t="shared" si="6"/>
        <v>0</v>
      </c>
      <c r="H189" s="80"/>
    </row>
    <row r="190" spans="1:8" ht="31.5">
      <c r="A190" s="53" t="s">
        <v>53</v>
      </c>
      <c r="B190" s="51" t="s">
        <v>607</v>
      </c>
      <c r="C190" s="51" t="s">
        <v>608</v>
      </c>
      <c r="D190" s="15" t="s">
        <v>68</v>
      </c>
      <c r="E190" s="14">
        <v>88</v>
      </c>
      <c r="F190" s="13"/>
      <c r="G190" s="83">
        <f t="shared" si="6"/>
        <v>0</v>
      </c>
      <c r="H190" s="80"/>
    </row>
    <row r="191" spans="1:8" ht="15.75">
      <c r="A191" s="53" t="s">
        <v>53</v>
      </c>
      <c r="B191" s="51" t="s">
        <v>609</v>
      </c>
      <c r="C191" s="51" t="s">
        <v>197</v>
      </c>
      <c r="D191" s="15" t="s">
        <v>11</v>
      </c>
      <c r="E191" s="14">
        <v>914</v>
      </c>
      <c r="F191" s="13"/>
      <c r="G191" s="83">
        <f t="shared" si="6"/>
        <v>0</v>
      </c>
      <c r="H191" s="80"/>
    </row>
    <row r="192" spans="1:8" ht="15.75">
      <c r="A192" s="4" t="s">
        <v>53</v>
      </c>
      <c r="B192" s="5" t="s">
        <v>72</v>
      </c>
      <c r="C192" s="5" t="s">
        <v>73</v>
      </c>
      <c r="D192" s="4"/>
      <c r="E192" s="52"/>
      <c r="F192" s="4"/>
      <c r="G192" s="83"/>
      <c r="H192" s="82"/>
    </row>
    <row r="193" spans="1:8" ht="63">
      <c r="A193" s="6" t="s">
        <v>636</v>
      </c>
      <c r="B193" s="22" t="s">
        <v>612</v>
      </c>
      <c r="C193" s="22" t="s">
        <v>613</v>
      </c>
      <c r="D193" s="15" t="s">
        <v>21</v>
      </c>
      <c r="E193" s="14">
        <v>513</v>
      </c>
      <c r="F193" s="13"/>
      <c r="G193" s="83">
        <f t="shared" ref="G193:G210" si="7">ROUND(F193*E193,0)</f>
        <v>0</v>
      </c>
      <c r="H193" s="80"/>
    </row>
    <row r="194" spans="1:8" ht="31.5">
      <c r="A194" s="6" t="s">
        <v>53</v>
      </c>
      <c r="B194" s="51" t="s">
        <v>199</v>
      </c>
      <c r="C194" s="51" t="s">
        <v>200</v>
      </c>
      <c r="D194" s="15" t="s">
        <v>70</v>
      </c>
      <c r="E194" s="14">
        <v>103</v>
      </c>
      <c r="F194" s="13"/>
      <c r="G194" s="83">
        <f t="shared" si="7"/>
        <v>0</v>
      </c>
      <c r="H194" s="80"/>
    </row>
    <row r="195" spans="1:8" ht="31.5">
      <c r="A195" s="6" t="s">
        <v>53</v>
      </c>
      <c r="B195" s="51" t="s">
        <v>578</v>
      </c>
      <c r="C195" s="51" t="s">
        <v>579</v>
      </c>
      <c r="D195" s="15" t="s">
        <v>68</v>
      </c>
      <c r="E195" s="14">
        <v>513</v>
      </c>
      <c r="F195" s="13"/>
      <c r="G195" s="83">
        <f t="shared" si="7"/>
        <v>0</v>
      </c>
      <c r="H195" s="80"/>
    </row>
    <row r="196" spans="1:8" ht="31.5">
      <c r="A196" s="6" t="s">
        <v>53</v>
      </c>
      <c r="B196" s="51" t="s">
        <v>580</v>
      </c>
      <c r="C196" s="51" t="s">
        <v>581</v>
      </c>
      <c r="D196" s="15" t="s">
        <v>68</v>
      </c>
      <c r="E196" s="14">
        <v>513</v>
      </c>
      <c r="F196" s="13"/>
      <c r="G196" s="83">
        <f t="shared" si="7"/>
        <v>0</v>
      </c>
      <c r="H196" s="80"/>
    </row>
    <row r="197" spans="1:8" ht="63">
      <c r="A197" s="6" t="s">
        <v>637</v>
      </c>
      <c r="B197" s="22" t="s">
        <v>614</v>
      </c>
      <c r="C197" s="22" t="s">
        <v>615</v>
      </c>
      <c r="D197" s="15" t="s">
        <v>21</v>
      </c>
      <c r="E197" s="14">
        <v>513</v>
      </c>
      <c r="F197" s="13"/>
      <c r="G197" s="83">
        <f t="shared" si="7"/>
        <v>0</v>
      </c>
      <c r="H197" s="80"/>
    </row>
    <row r="198" spans="1:8" ht="31.5">
      <c r="A198" s="6" t="s">
        <v>53</v>
      </c>
      <c r="B198" s="51" t="s">
        <v>199</v>
      </c>
      <c r="C198" s="51" t="s">
        <v>200</v>
      </c>
      <c r="D198" s="15" t="s">
        <v>70</v>
      </c>
      <c r="E198" s="14">
        <v>103</v>
      </c>
      <c r="F198" s="13"/>
      <c r="G198" s="83">
        <f t="shared" si="7"/>
        <v>0</v>
      </c>
      <c r="H198" s="80"/>
    </row>
    <row r="199" spans="1:8" ht="47.25">
      <c r="A199" s="6" t="s">
        <v>53</v>
      </c>
      <c r="B199" s="51" t="s">
        <v>584</v>
      </c>
      <c r="C199" s="51" t="s">
        <v>585</v>
      </c>
      <c r="D199" s="15" t="s">
        <v>68</v>
      </c>
      <c r="E199" s="14">
        <v>206</v>
      </c>
      <c r="F199" s="13"/>
      <c r="G199" s="83">
        <f t="shared" si="7"/>
        <v>0</v>
      </c>
      <c r="H199" s="80"/>
    </row>
    <row r="200" spans="1:8" ht="31.5">
      <c r="A200" s="6" t="s">
        <v>53</v>
      </c>
      <c r="B200" s="51" t="s">
        <v>586</v>
      </c>
      <c r="C200" s="51" t="s">
        <v>75</v>
      </c>
      <c r="D200" s="15" t="s">
        <v>68</v>
      </c>
      <c r="E200" s="14">
        <v>7</v>
      </c>
      <c r="F200" s="13"/>
      <c r="G200" s="83">
        <f t="shared" si="7"/>
        <v>0</v>
      </c>
      <c r="H200" s="80"/>
    </row>
    <row r="201" spans="1:8" ht="31.5">
      <c r="A201" s="6" t="s">
        <v>638</v>
      </c>
      <c r="B201" s="22" t="s">
        <v>616</v>
      </c>
      <c r="C201" s="22" t="s">
        <v>617</v>
      </c>
      <c r="D201" s="15" t="s">
        <v>21</v>
      </c>
      <c r="E201" s="14">
        <v>95</v>
      </c>
      <c r="F201" s="13"/>
      <c r="G201" s="83">
        <f t="shared" si="7"/>
        <v>0</v>
      </c>
      <c r="H201" s="80"/>
    </row>
    <row r="202" spans="1:8" ht="31.5">
      <c r="A202" s="6" t="s">
        <v>639</v>
      </c>
      <c r="B202" s="22" t="s">
        <v>618</v>
      </c>
      <c r="C202" s="22" t="s">
        <v>619</v>
      </c>
      <c r="D202" s="15" t="s">
        <v>21</v>
      </c>
      <c r="E202" s="14">
        <v>95</v>
      </c>
      <c r="F202" s="13"/>
      <c r="G202" s="83">
        <f t="shared" si="7"/>
        <v>0</v>
      </c>
      <c r="H202" s="80"/>
    </row>
    <row r="203" spans="1:8" ht="31.5">
      <c r="A203" s="6" t="s">
        <v>53</v>
      </c>
      <c r="B203" s="51" t="s">
        <v>76</v>
      </c>
      <c r="C203" s="51" t="s">
        <v>77</v>
      </c>
      <c r="D203" s="17" t="s">
        <v>33</v>
      </c>
      <c r="E203" s="14">
        <v>90</v>
      </c>
      <c r="F203" s="13"/>
      <c r="G203" s="83">
        <f t="shared" si="7"/>
        <v>0</v>
      </c>
      <c r="H203" s="80"/>
    </row>
    <row r="204" spans="1:8" ht="31.5">
      <c r="A204" s="6" t="s">
        <v>53</v>
      </c>
      <c r="B204" s="51" t="s">
        <v>78</v>
      </c>
      <c r="C204" s="51" t="s">
        <v>79</v>
      </c>
      <c r="D204" s="17" t="s">
        <v>33</v>
      </c>
      <c r="E204" s="14">
        <v>179</v>
      </c>
      <c r="F204" s="13"/>
      <c r="G204" s="83">
        <f t="shared" si="7"/>
        <v>0</v>
      </c>
      <c r="H204" s="80"/>
    </row>
    <row r="205" spans="1:8" ht="31.5">
      <c r="A205" s="6" t="s">
        <v>53</v>
      </c>
      <c r="B205" s="51" t="s">
        <v>80</v>
      </c>
      <c r="C205" s="51" t="s">
        <v>81</v>
      </c>
      <c r="D205" s="17" t="s">
        <v>33</v>
      </c>
      <c r="E205" s="14">
        <v>90</v>
      </c>
      <c r="F205" s="13"/>
      <c r="G205" s="83">
        <f t="shared" si="7"/>
        <v>0</v>
      </c>
      <c r="H205" s="80"/>
    </row>
    <row r="206" spans="1:8" ht="31.5">
      <c r="A206" s="6" t="s">
        <v>53</v>
      </c>
      <c r="B206" s="51" t="s">
        <v>82</v>
      </c>
      <c r="C206" s="51" t="s">
        <v>83</v>
      </c>
      <c r="D206" s="17" t="s">
        <v>33</v>
      </c>
      <c r="E206" s="14">
        <v>102</v>
      </c>
      <c r="F206" s="13"/>
      <c r="G206" s="83">
        <f t="shared" si="7"/>
        <v>0</v>
      </c>
      <c r="H206" s="80"/>
    </row>
    <row r="207" spans="1:8" ht="31.5">
      <c r="A207" s="6" t="s">
        <v>53</v>
      </c>
      <c r="B207" s="51" t="s">
        <v>84</v>
      </c>
      <c r="C207" s="51" t="s">
        <v>85</v>
      </c>
      <c r="D207" s="15" t="s">
        <v>11</v>
      </c>
      <c r="E207" s="14">
        <v>279</v>
      </c>
      <c r="F207" s="13"/>
      <c r="G207" s="83">
        <f t="shared" si="7"/>
        <v>0</v>
      </c>
      <c r="H207" s="80"/>
    </row>
    <row r="208" spans="1:8" ht="31.5">
      <c r="A208" s="6" t="s">
        <v>53</v>
      </c>
      <c r="B208" s="51" t="s">
        <v>86</v>
      </c>
      <c r="C208" s="51" t="s">
        <v>87</v>
      </c>
      <c r="D208" s="15" t="s">
        <v>11</v>
      </c>
      <c r="E208" s="14">
        <v>75</v>
      </c>
      <c r="F208" s="13"/>
      <c r="G208" s="83">
        <f t="shared" si="7"/>
        <v>0</v>
      </c>
      <c r="H208" s="80"/>
    </row>
    <row r="209" spans="1:8" ht="31.5">
      <c r="A209" s="6" t="s">
        <v>53</v>
      </c>
      <c r="B209" s="51" t="s">
        <v>88</v>
      </c>
      <c r="C209" s="51" t="s">
        <v>89</v>
      </c>
      <c r="D209" s="15" t="s">
        <v>11</v>
      </c>
      <c r="E209" s="14">
        <v>75</v>
      </c>
      <c r="F209" s="13"/>
      <c r="G209" s="83">
        <f t="shared" si="7"/>
        <v>0</v>
      </c>
      <c r="H209" s="80"/>
    </row>
    <row r="210" spans="1:8" ht="47.25">
      <c r="A210" s="6" t="s">
        <v>53</v>
      </c>
      <c r="B210" s="51" t="s">
        <v>620</v>
      </c>
      <c r="C210" s="51" t="s">
        <v>621</v>
      </c>
      <c r="D210" s="15" t="s">
        <v>21</v>
      </c>
      <c r="E210" s="14">
        <v>99</v>
      </c>
      <c r="F210" s="13"/>
      <c r="G210" s="83">
        <f t="shared" si="7"/>
        <v>0</v>
      </c>
      <c r="H210" s="80"/>
    </row>
    <row r="211" spans="1:8" ht="15.75">
      <c r="A211" s="58" t="s">
        <v>53</v>
      </c>
      <c r="B211" s="57" t="s">
        <v>640</v>
      </c>
      <c r="C211" s="56" t="s">
        <v>641</v>
      </c>
      <c r="D211" s="55"/>
      <c r="E211" s="55"/>
      <c r="F211" s="54"/>
      <c r="G211" s="84"/>
      <c r="H211" s="81"/>
    </row>
    <row r="212" spans="1:8" ht="15.75">
      <c r="A212" s="52" t="s">
        <v>53</v>
      </c>
      <c r="B212" s="3" t="s">
        <v>65</v>
      </c>
      <c r="C212" s="3" t="s">
        <v>66</v>
      </c>
      <c r="D212" s="4"/>
      <c r="E212" s="52"/>
      <c r="F212" s="4"/>
      <c r="G212" s="85"/>
      <c r="H212" s="82"/>
    </row>
    <row r="213" spans="1:8" ht="47.25">
      <c r="A213" s="6" t="s">
        <v>642</v>
      </c>
      <c r="B213" s="22" t="s">
        <v>624</v>
      </c>
      <c r="C213" s="22" t="s">
        <v>625</v>
      </c>
      <c r="D213" s="15" t="s">
        <v>21</v>
      </c>
      <c r="E213" s="14">
        <v>946</v>
      </c>
      <c r="F213" s="13"/>
      <c r="G213" s="83">
        <f t="shared" ref="G213:G238" si="8">ROUND(F213*E213,0)</f>
        <v>0</v>
      </c>
      <c r="H213" s="80"/>
    </row>
    <row r="214" spans="1:8" ht="31.5">
      <c r="A214" s="6" t="s">
        <v>53</v>
      </c>
      <c r="B214" s="51" t="s">
        <v>199</v>
      </c>
      <c r="C214" s="51" t="s">
        <v>200</v>
      </c>
      <c r="D214" s="15" t="s">
        <v>70</v>
      </c>
      <c r="E214" s="14">
        <v>190</v>
      </c>
      <c r="F214" s="13"/>
      <c r="G214" s="83">
        <f t="shared" si="8"/>
        <v>0</v>
      </c>
      <c r="H214" s="80"/>
    </row>
    <row r="215" spans="1:8" ht="63">
      <c r="A215" s="6" t="s">
        <v>643</v>
      </c>
      <c r="B215" s="22" t="s">
        <v>574</v>
      </c>
      <c r="C215" s="22" t="s">
        <v>575</v>
      </c>
      <c r="D215" s="15" t="s">
        <v>21</v>
      </c>
      <c r="E215" s="14">
        <v>1472</v>
      </c>
      <c r="F215" s="13"/>
      <c r="G215" s="83">
        <f t="shared" si="8"/>
        <v>0</v>
      </c>
      <c r="H215" s="80"/>
    </row>
    <row r="216" spans="1:8" ht="31.5">
      <c r="A216" s="6" t="s">
        <v>53</v>
      </c>
      <c r="B216" s="51" t="s">
        <v>199</v>
      </c>
      <c r="C216" s="51" t="s">
        <v>200</v>
      </c>
      <c r="D216" s="15" t="s">
        <v>70</v>
      </c>
      <c r="E216" s="14">
        <v>190</v>
      </c>
      <c r="F216" s="13"/>
      <c r="G216" s="83">
        <f t="shared" si="8"/>
        <v>0</v>
      </c>
      <c r="H216" s="80"/>
    </row>
    <row r="217" spans="1:8" ht="47.25">
      <c r="A217" s="6" t="s">
        <v>53</v>
      </c>
      <c r="B217" s="51" t="s">
        <v>576</v>
      </c>
      <c r="C217" s="51" t="s">
        <v>577</v>
      </c>
      <c r="D217" s="15" t="s">
        <v>70</v>
      </c>
      <c r="E217" s="14">
        <v>185</v>
      </c>
      <c r="F217" s="13"/>
      <c r="G217" s="83">
        <f t="shared" si="8"/>
        <v>0</v>
      </c>
      <c r="H217" s="80"/>
    </row>
    <row r="218" spans="1:8" ht="31.5">
      <c r="A218" s="6" t="s">
        <v>53</v>
      </c>
      <c r="B218" s="51" t="s">
        <v>578</v>
      </c>
      <c r="C218" s="51" t="s">
        <v>579</v>
      </c>
      <c r="D218" s="15" t="s">
        <v>68</v>
      </c>
      <c r="E218" s="14">
        <v>1472</v>
      </c>
      <c r="F218" s="13"/>
      <c r="G218" s="83">
        <f t="shared" si="8"/>
        <v>0</v>
      </c>
      <c r="H218" s="80"/>
    </row>
    <row r="219" spans="1:8" ht="31.5">
      <c r="A219" s="6" t="s">
        <v>53</v>
      </c>
      <c r="B219" s="51" t="s">
        <v>580</v>
      </c>
      <c r="C219" s="51" t="s">
        <v>581</v>
      </c>
      <c r="D219" s="15" t="s">
        <v>68</v>
      </c>
      <c r="E219" s="14">
        <v>1472</v>
      </c>
      <c r="F219" s="13"/>
      <c r="G219" s="83">
        <f t="shared" si="8"/>
        <v>0</v>
      </c>
      <c r="H219" s="80"/>
    </row>
    <row r="220" spans="1:8" ht="63">
      <c r="A220" s="6" t="s">
        <v>644</v>
      </c>
      <c r="B220" s="22" t="s">
        <v>627</v>
      </c>
      <c r="C220" s="22" t="s">
        <v>628</v>
      </c>
      <c r="D220" s="15" t="s">
        <v>21</v>
      </c>
      <c r="E220" s="14">
        <v>527</v>
      </c>
      <c r="F220" s="13"/>
      <c r="G220" s="83">
        <f t="shared" si="8"/>
        <v>0</v>
      </c>
      <c r="H220" s="80"/>
    </row>
    <row r="221" spans="1:8" ht="31.5">
      <c r="A221" s="6" t="s">
        <v>53</v>
      </c>
      <c r="B221" s="51" t="s">
        <v>199</v>
      </c>
      <c r="C221" s="51" t="s">
        <v>200</v>
      </c>
      <c r="D221" s="15" t="s">
        <v>70</v>
      </c>
      <c r="E221" s="14">
        <v>106</v>
      </c>
      <c r="F221" s="13"/>
      <c r="G221" s="83">
        <f t="shared" si="8"/>
        <v>0</v>
      </c>
      <c r="H221" s="80"/>
    </row>
    <row r="222" spans="1:8" ht="47.25">
      <c r="A222" s="6" t="s">
        <v>53</v>
      </c>
      <c r="B222" s="51" t="s">
        <v>584</v>
      </c>
      <c r="C222" s="51" t="s">
        <v>585</v>
      </c>
      <c r="D222" s="15" t="s">
        <v>68</v>
      </c>
      <c r="E222" s="14">
        <v>211</v>
      </c>
      <c r="F222" s="13"/>
      <c r="G222" s="83">
        <f t="shared" si="8"/>
        <v>0</v>
      </c>
      <c r="H222" s="80"/>
    </row>
    <row r="223" spans="1:8" ht="31.5">
      <c r="A223" s="6" t="s">
        <v>53</v>
      </c>
      <c r="B223" s="51" t="s">
        <v>586</v>
      </c>
      <c r="C223" s="51" t="s">
        <v>75</v>
      </c>
      <c r="D223" s="15" t="s">
        <v>68</v>
      </c>
      <c r="E223" s="14">
        <v>8</v>
      </c>
      <c r="F223" s="13"/>
      <c r="G223" s="83">
        <f t="shared" si="8"/>
        <v>0</v>
      </c>
      <c r="H223" s="80"/>
    </row>
    <row r="224" spans="1:8" ht="31.5">
      <c r="A224" s="6" t="s">
        <v>645</v>
      </c>
      <c r="B224" s="22" t="s">
        <v>587</v>
      </c>
      <c r="C224" s="22" t="s">
        <v>588</v>
      </c>
      <c r="D224" s="15" t="s">
        <v>21</v>
      </c>
      <c r="E224" s="14">
        <v>946</v>
      </c>
      <c r="F224" s="13"/>
      <c r="G224" s="83">
        <f t="shared" si="8"/>
        <v>0</v>
      </c>
      <c r="H224" s="80"/>
    </row>
    <row r="225" spans="1:8" ht="31.5">
      <c r="A225" s="53" t="s">
        <v>53</v>
      </c>
      <c r="B225" s="51" t="s">
        <v>589</v>
      </c>
      <c r="C225" s="51" t="s">
        <v>590</v>
      </c>
      <c r="D225" s="15" t="s">
        <v>58</v>
      </c>
      <c r="E225" s="14">
        <v>2.8000000000000001E-2</v>
      </c>
      <c r="F225" s="13"/>
      <c r="G225" s="83">
        <f t="shared" si="8"/>
        <v>0</v>
      </c>
      <c r="H225" s="80"/>
    </row>
    <row r="226" spans="1:8" ht="15.75">
      <c r="A226" s="53" t="s">
        <v>53</v>
      </c>
      <c r="B226" s="51" t="s">
        <v>591</v>
      </c>
      <c r="C226" s="51" t="s">
        <v>592</v>
      </c>
      <c r="D226" s="15" t="s">
        <v>21</v>
      </c>
      <c r="E226" s="14">
        <v>1087</v>
      </c>
      <c r="F226" s="13"/>
      <c r="G226" s="83">
        <f t="shared" si="8"/>
        <v>0</v>
      </c>
      <c r="H226" s="80"/>
    </row>
    <row r="227" spans="1:8" ht="47.25">
      <c r="A227" s="6" t="s">
        <v>646</v>
      </c>
      <c r="B227" s="22" t="s">
        <v>593</v>
      </c>
      <c r="C227" s="22" t="s">
        <v>594</v>
      </c>
      <c r="D227" s="15" t="s">
        <v>21</v>
      </c>
      <c r="E227" s="14">
        <v>946</v>
      </c>
      <c r="F227" s="13"/>
      <c r="G227" s="83">
        <f t="shared" si="8"/>
        <v>0</v>
      </c>
      <c r="H227" s="80"/>
    </row>
    <row r="228" spans="1:8" ht="47.25">
      <c r="A228" s="6" t="s">
        <v>53</v>
      </c>
      <c r="B228" s="51" t="s">
        <v>584</v>
      </c>
      <c r="C228" s="51" t="s">
        <v>585</v>
      </c>
      <c r="D228" s="15" t="s">
        <v>68</v>
      </c>
      <c r="E228" s="14">
        <v>379</v>
      </c>
      <c r="F228" s="13"/>
      <c r="G228" s="83">
        <f t="shared" si="8"/>
        <v>0</v>
      </c>
      <c r="H228" s="80"/>
    </row>
    <row r="229" spans="1:8" ht="31.5">
      <c r="A229" s="6" t="s">
        <v>53</v>
      </c>
      <c r="B229" s="51" t="s">
        <v>586</v>
      </c>
      <c r="C229" s="51" t="s">
        <v>75</v>
      </c>
      <c r="D229" s="15" t="s">
        <v>68</v>
      </c>
      <c r="E229" s="14">
        <v>13</v>
      </c>
      <c r="F229" s="13"/>
      <c r="G229" s="83">
        <f t="shared" si="8"/>
        <v>0</v>
      </c>
      <c r="H229" s="80"/>
    </row>
    <row r="230" spans="1:8" ht="31.5">
      <c r="A230" s="6" t="s">
        <v>647</v>
      </c>
      <c r="B230" s="22" t="s">
        <v>595</v>
      </c>
      <c r="C230" s="22" t="s">
        <v>596</v>
      </c>
      <c r="D230" s="15" t="s">
        <v>21</v>
      </c>
      <c r="E230" s="14">
        <v>327</v>
      </c>
      <c r="F230" s="13"/>
      <c r="G230" s="83">
        <f t="shared" si="8"/>
        <v>0</v>
      </c>
      <c r="H230" s="80"/>
    </row>
    <row r="231" spans="1:8" ht="15.75">
      <c r="A231" s="53" t="s">
        <v>53</v>
      </c>
      <c r="B231" s="51" t="s">
        <v>597</v>
      </c>
      <c r="C231" s="51" t="s">
        <v>598</v>
      </c>
      <c r="D231" s="15" t="s">
        <v>21</v>
      </c>
      <c r="E231" s="14">
        <v>354</v>
      </c>
      <c r="F231" s="13"/>
      <c r="G231" s="83">
        <f t="shared" si="8"/>
        <v>0</v>
      </c>
      <c r="H231" s="80"/>
    </row>
    <row r="232" spans="1:8" ht="47.25">
      <c r="A232" s="6" t="s">
        <v>53</v>
      </c>
      <c r="B232" s="51" t="s">
        <v>599</v>
      </c>
      <c r="C232" s="51" t="s">
        <v>600</v>
      </c>
      <c r="D232" s="15" t="s">
        <v>68</v>
      </c>
      <c r="E232" s="14">
        <v>11769</v>
      </c>
      <c r="F232" s="13"/>
      <c r="G232" s="83">
        <f t="shared" si="8"/>
        <v>0</v>
      </c>
      <c r="H232" s="80"/>
    </row>
    <row r="233" spans="1:8" ht="63">
      <c r="A233" s="6" t="s">
        <v>648</v>
      </c>
      <c r="B233" s="22" t="s">
        <v>634</v>
      </c>
      <c r="C233" s="22" t="s">
        <v>635</v>
      </c>
      <c r="D233" s="15" t="s">
        <v>21</v>
      </c>
      <c r="E233" s="14">
        <v>327</v>
      </c>
      <c r="F233" s="13"/>
      <c r="G233" s="83">
        <f t="shared" si="8"/>
        <v>0</v>
      </c>
      <c r="H233" s="80"/>
    </row>
    <row r="234" spans="1:8" ht="31.5">
      <c r="A234" s="53" t="s">
        <v>53</v>
      </c>
      <c r="B234" s="51" t="s">
        <v>603</v>
      </c>
      <c r="C234" s="51" t="s">
        <v>604</v>
      </c>
      <c r="D234" s="15" t="s">
        <v>21</v>
      </c>
      <c r="E234" s="14">
        <v>331</v>
      </c>
      <c r="F234" s="13"/>
      <c r="G234" s="83">
        <f t="shared" si="8"/>
        <v>0</v>
      </c>
      <c r="H234" s="80"/>
    </row>
    <row r="235" spans="1:8" s="28" customFormat="1" ht="15.75">
      <c r="A235" s="53" t="s">
        <v>53</v>
      </c>
      <c r="B235" s="51" t="s">
        <v>194</v>
      </c>
      <c r="C235" s="51" t="s">
        <v>195</v>
      </c>
      <c r="D235" s="15" t="s">
        <v>70</v>
      </c>
      <c r="E235" s="14">
        <v>66</v>
      </c>
      <c r="F235" s="13"/>
      <c r="G235" s="83">
        <f t="shared" si="8"/>
        <v>0</v>
      </c>
      <c r="H235" s="80"/>
    </row>
    <row r="236" spans="1:8" s="28" customFormat="1" ht="31.5">
      <c r="A236" s="53" t="s">
        <v>53</v>
      </c>
      <c r="B236" s="51" t="s">
        <v>605</v>
      </c>
      <c r="C236" s="51" t="s">
        <v>606</v>
      </c>
      <c r="D236" s="15" t="s">
        <v>68</v>
      </c>
      <c r="E236" s="14">
        <v>2125</v>
      </c>
      <c r="F236" s="13"/>
      <c r="G236" s="83">
        <f t="shared" si="8"/>
        <v>0</v>
      </c>
      <c r="H236" s="80"/>
    </row>
    <row r="237" spans="1:8" s="28" customFormat="1" ht="31.5">
      <c r="A237" s="53" t="s">
        <v>53</v>
      </c>
      <c r="B237" s="51" t="s">
        <v>607</v>
      </c>
      <c r="C237" s="51" t="s">
        <v>608</v>
      </c>
      <c r="D237" s="15" t="s">
        <v>68</v>
      </c>
      <c r="E237" s="14">
        <v>133</v>
      </c>
      <c r="F237" s="13"/>
      <c r="G237" s="83">
        <f t="shared" si="8"/>
        <v>0</v>
      </c>
      <c r="H237" s="80"/>
    </row>
    <row r="238" spans="1:8" s="28" customFormat="1" ht="15.75">
      <c r="A238" s="53" t="s">
        <v>53</v>
      </c>
      <c r="B238" s="51" t="s">
        <v>609</v>
      </c>
      <c r="C238" s="51" t="s">
        <v>197</v>
      </c>
      <c r="D238" s="15" t="s">
        <v>11</v>
      </c>
      <c r="E238" s="14">
        <v>1387</v>
      </c>
      <c r="F238" s="13"/>
      <c r="G238" s="83">
        <f t="shared" si="8"/>
        <v>0</v>
      </c>
      <c r="H238" s="80"/>
    </row>
    <row r="239" spans="1:8" s="28" customFormat="1" ht="15.75">
      <c r="A239" s="4" t="s">
        <v>53</v>
      </c>
      <c r="B239" s="5" t="s">
        <v>72</v>
      </c>
      <c r="C239" s="5" t="s">
        <v>73</v>
      </c>
      <c r="D239" s="4"/>
      <c r="E239" s="52"/>
      <c r="F239" s="4"/>
      <c r="G239" s="83"/>
      <c r="H239" s="82"/>
    </row>
    <row r="240" spans="1:8" s="28" customFormat="1" ht="31.5">
      <c r="A240" s="6" t="s">
        <v>649</v>
      </c>
      <c r="B240" s="22" t="s">
        <v>610</v>
      </c>
      <c r="C240" s="22" t="s">
        <v>611</v>
      </c>
      <c r="D240" s="15" t="s">
        <v>21</v>
      </c>
      <c r="E240" s="14">
        <v>11</v>
      </c>
      <c r="F240" s="13"/>
      <c r="G240" s="83">
        <f t="shared" ref="G240:G259" si="9">ROUND(F240*E240,0)</f>
        <v>0</v>
      </c>
      <c r="H240" s="80"/>
    </row>
    <row r="241" spans="1:8" ht="47.25">
      <c r="A241" s="6" t="s">
        <v>53</v>
      </c>
      <c r="B241" s="51" t="s">
        <v>576</v>
      </c>
      <c r="C241" s="51" t="s">
        <v>577</v>
      </c>
      <c r="D241" s="15" t="s">
        <v>70</v>
      </c>
      <c r="E241" s="14">
        <v>4</v>
      </c>
      <c r="F241" s="13"/>
      <c r="G241" s="83">
        <f t="shared" si="9"/>
        <v>0</v>
      </c>
      <c r="H241" s="80"/>
    </row>
    <row r="242" spans="1:8" ht="63">
      <c r="A242" s="6" t="s">
        <v>650</v>
      </c>
      <c r="B242" s="22" t="s">
        <v>612</v>
      </c>
      <c r="C242" s="22" t="s">
        <v>613</v>
      </c>
      <c r="D242" s="15" t="s">
        <v>21</v>
      </c>
      <c r="E242" s="14">
        <v>510</v>
      </c>
      <c r="F242" s="13"/>
      <c r="G242" s="83">
        <f t="shared" si="9"/>
        <v>0</v>
      </c>
      <c r="H242" s="80"/>
    </row>
    <row r="243" spans="1:8" ht="31.5">
      <c r="A243" s="6" t="s">
        <v>53</v>
      </c>
      <c r="B243" s="51" t="s">
        <v>199</v>
      </c>
      <c r="C243" s="51" t="s">
        <v>200</v>
      </c>
      <c r="D243" s="15" t="s">
        <v>70</v>
      </c>
      <c r="E243" s="14">
        <v>102</v>
      </c>
      <c r="F243" s="13"/>
      <c r="G243" s="83">
        <f t="shared" si="9"/>
        <v>0</v>
      </c>
      <c r="H243" s="80"/>
    </row>
    <row r="244" spans="1:8" ht="31.5">
      <c r="A244" s="6" t="s">
        <v>53</v>
      </c>
      <c r="B244" s="51" t="s">
        <v>578</v>
      </c>
      <c r="C244" s="51" t="s">
        <v>579</v>
      </c>
      <c r="D244" s="15" t="s">
        <v>68</v>
      </c>
      <c r="E244" s="14">
        <v>510</v>
      </c>
      <c r="F244" s="13"/>
      <c r="G244" s="83">
        <f t="shared" si="9"/>
        <v>0</v>
      </c>
      <c r="H244" s="80"/>
    </row>
    <row r="245" spans="1:8" ht="31.5">
      <c r="A245" s="6" t="s">
        <v>53</v>
      </c>
      <c r="B245" s="51" t="s">
        <v>580</v>
      </c>
      <c r="C245" s="51" t="s">
        <v>581</v>
      </c>
      <c r="D245" s="15" t="s">
        <v>68</v>
      </c>
      <c r="E245" s="14">
        <v>510</v>
      </c>
      <c r="F245" s="13"/>
      <c r="G245" s="83">
        <f t="shared" si="9"/>
        <v>0</v>
      </c>
      <c r="H245" s="80"/>
    </row>
    <row r="246" spans="1:8" ht="63">
      <c r="A246" s="6" t="s">
        <v>651</v>
      </c>
      <c r="B246" s="22" t="s">
        <v>614</v>
      </c>
      <c r="C246" s="22" t="s">
        <v>615</v>
      </c>
      <c r="D246" s="15" t="s">
        <v>21</v>
      </c>
      <c r="E246" s="14">
        <v>510</v>
      </c>
      <c r="F246" s="13"/>
      <c r="G246" s="83">
        <f t="shared" si="9"/>
        <v>0</v>
      </c>
      <c r="H246" s="80"/>
    </row>
    <row r="247" spans="1:8" ht="31.5">
      <c r="A247" s="6" t="s">
        <v>53</v>
      </c>
      <c r="B247" s="51" t="s">
        <v>199</v>
      </c>
      <c r="C247" s="51" t="s">
        <v>200</v>
      </c>
      <c r="D247" s="15" t="s">
        <v>70</v>
      </c>
      <c r="E247" s="14">
        <v>102</v>
      </c>
      <c r="F247" s="13"/>
      <c r="G247" s="83">
        <f t="shared" si="9"/>
        <v>0</v>
      </c>
      <c r="H247" s="80"/>
    </row>
    <row r="248" spans="1:8" ht="47.25">
      <c r="A248" s="6" t="s">
        <v>53</v>
      </c>
      <c r="B248" s="51" t="s">
        <v>584</v>
      </c>
      <c r="C248" s="51" t="s">
        <v>585</v>
      </c>
      <c r="D248" s="15" t="s">
        <v>68</v>
      </c>
      <c r="E248" s="14">
        <v>204</v>
      </c>
      <c r="F248" s="13"/>
      <c r="G248" s="83">
        <f t="shared" si="9"/>
        <v>0</v>
      </c>
      <c r="H248" s="80"/>
    </row>
    <row r="249" spans="1:8" ht="31.5">
      <c r="A249" s="6" t="s">
        <v>53</v>
      </c>
      <c r="B249" s="51" t="s">
        <v>586</v>
      </c>
      <c r="C249" s="51" t="s">
        <v>75</v>
      </c>
      <c r="D249" s="15" t="s">
        <v>68</v>
      </c>
      <c r="E249" s="14">
        <v>7</v>
      </c>
      <c r="F249" s="13"/>
      <c r="G249" s="83">
        <f t="shared" si="9"/>
        <v>0</v>
      </c>
      <c r="H249" s="80"/>
    </row>
    <row r="250" spans="1:8" ht="31.5">
      <c r="A250" s="6" t="s">
        <v>652</v>
      </c>
      <c r="B250" s="22" t="s">
        <v>616</v>
      </c>
      <c r="C250" s="22" t="s">
        <v>617</v>
      </c>
      <c r="D250" s="15" t="s">
        <v>21</v>
      </c>
      <c r="E250" s="14">
        <v>97</v>
      </c>
      <c r="F250" s="13"/>
      <c r="G250" s="83">
        <f t="shared" si="9"/>
        <v>0</v>
      </c>
      <c r="H250" s="80"/>
    </row>
    <row r="251" spans="1:8" ht="31.5">
      <c r="A251" s="6" t="s">
        <v>653</v>
      </c>
      <c r="B251" s="22" t="s">
        <v>618</v>
      </c>
      <c r="C251" s="22" t="s">
        <v>619</v>
      </c>
      <c r="D251" s="15" t="s">
        <v>21</v>
      </c>
      <c r="E251" s="14">
        <v>97</v>
      </c>
      <c r="F251" s="13"/>
      <c r="G251" s="83">
        <f t="shared" si="9"/>
        <v>0</v>
      </c>
      <c r="H251" s="80"/>
    </row>
    <row r="252" spans="1:8" ht="31.5">
      <c r="A252" s="6" t="s">
        <v>53</v>
      </c>
      <c r="B252" s="51" t="s">
        <v>76</v>
      </c>
      <c r="C252" s="51" t="s">
        <v>77</v>
      </c>
      <c r="D252" s="17" t="s">
        <v>33</v>
      </c>
      <c r="E252" s="14">
        <v>92</v>
      </c>
      <c r="F252" s="13"/>
      <c r="G252" s="83">
        <f t="shared" si="9"/>
        <v>0</v>
      </c>
      <c r="H252" s="80"/>
    </row>
    <row r="253" spans="1:8" ht="31.5">
      <c r="A253" s="6" t="s">
        <v>53</v>
      </c>
      <c r="B253" s="51" t="s">
        <v>78</v>
      </c>
      <c r="C253" s="51" t="s">
        <v>79</v>
      </c>
      <c r="D253" s="17" t="s">
        <v>33</v>
      </c>
      <c r="E253" s="14">
        <v>184</v>
      </c>
      <c r="F253" s="13"/>
      <c r="G253" s="83">
        <f t="shared" si="9"/>
        <v>0</v>
      </c>
      <c r="H253" s="80"/>
    </row>
    <row r="254" spans="1:8" ht="31.5">
      <c r="A254" s="6" t="s">
        <v>53</v>
      </c>
      <c r="B254" s="51" t="s">
        <v>80</v>
      </c>
      <c r="C254" s="51" t="s">
        <v>81</v>
      </c>
      <c r="D254" s="17" t="s">
        <v>33</v>
      </c>
      <c r="E254" s="14">
        <v>92</v>
      </c>
      <c r="F254" s="13"/>
      <c r="G254" s="83">
        <f t="shared" si="9"/>
        <v>0</v>
      </c>
      <c r="H254" s="80"/>
    </row>
    <row r="255" spans="1:8" ht="31.5">
      <c r="A255" s="6" t="s">
        <v>53</v>
      </c>
      <c r="B255" s="51" t="s">
        <v>82</v>
      </c>
      <c r="C255" s="51" t="s">
        <v>83</v>
      </c>
      <c r="D255" s="17" t="s">
        <v>33</v>
      </c>
      <c r="E255" s="14">
        <v>105</v>
      </c>
      <c r="F255" s="13"/>
      <c r="G255" s="83">
        <f t="shared" si="9"/>
        <v>0</v>
      </c>
      <c r="H255" s="80"/>
    </row>
    <row r="256" spans="1:8" ht="31.5">
      <c r="A256" s="6" t="s">
        <v>53</v>
      </c>
      <c r="B256" s="51" t="s">
        <v>84</v>
      </c>
      <c r="C256" s="51" t="s">
        <v>85</v>
      </c>
      <c r="D256" s="15" t="s">
        <v>11</v>
      </c>
      <c r="E256" s="14">
        <v>287</v>
      </c>
      <c r="F256" s="13"/>
      <c r="G256" s="83">
        <f t="shared" si="9"/>
        <v>0</v>
      </c>
      <c r="H256" s="80"/>
    </row>
    <row r="257" spans="1:8" ht="31.5">
      <c r="A257" s="6" t="s">
        <v>53</v>
      </c>
      <c r="B257" s="51" t="s">
        <v>86</v>
      </c>
      <c r="C257" s="51" t="s">
        <v>87</v>
      </c>
      <c r="D257" s="15" t="s">
        <v>11</v>
      </c>
      <c r="E257" s="14">
        <v>77</v>
      </c>
      <c r="F257" s="13"/>
      <c r="G257" s="83">
        <f t="shared" si="9"/>
        <v>0</v>
      </c>
      <c r="H257" s="80"/>
    </row>
    <row r="258" spans="1:8" ht="31.5">
      <c r="A258" s="6" t="s">
        <v>53</v>
      </c>
      <c r="B258" s="51" t="s">
        <v>88</v>
      </c>
      <c r="C258" s="51" t="s">
        <v>89</v>
      </c>
      <c r="D258" s="15" t="s">
        <v>11</v>
      </c>
      <c r="E258" s="14">
        <v>77</v>
      </c>
      <c r="F258" s="13"/>
      <c r="G258" s="83">
        <f t="shared" si="9"/>
        <v>0</v>
      </c>
      <c r="H258" s="80"/>
    </row>
    <row r="259" spans="1:8" ht="48" thickBot="1">
      <c r="A259" s="6" t="s">
        <v>53</v>
      </c>
      <c r="B259" s="51" t="s">
        <v>620</v>
      </c>
      <c r="C259" s="51" t="s">
        <v>621</v>
      </c>
      <c r="D259" s="15" t="s">
        <v>21</v>
      </c>
      <c r="E259" s="14">
        <v>102</v>
      </c>
      <c r="F259" s="13"/>
      <c r="G259" s="83">
        <f t="shared" si="9"/>
        <v>0</v>
      </c>
      <c r="H259" s="80"/>
    </row>
    <row r="260" spans="1:8" ht="16.5" thickBot="1">
      <c r="A260" s="21" t="s">
        <v>121</v>
      </c>
      <c r="B260" s="20" t="s">
        <v>91</v>
      </c>
      <c r="C260" s="19" t="s">
        <v>92</v>
      </c>
      <c r="D260" s="19"/>
      <c r="E260" s="18"/>
      <c r="F260" s="107">
        <f>SUM(G261:G317)</f>
        <v>0</v>
      </c>
      <c r="G260" s="108"/>
      <c r="H260" s="89"/>
    </row>
    <row r="261" spans="1:8" ht="31.5">
      <c r="A261" s="29" t="s">
        <v>124</v>
      </c>
      <c r="B261" s="22" t="s">
        <v>654</v>
      </c>
      <c r="C261" s="22" t="s">
        <v>655</v>
      </c>
      <c r="D261" s="15" t="s">
        <v>11</v>
      </c>
      <c r="E261" s="14">
        <v>117</v>
      </c>
      <c r="F261" s="13"/>
      <c r="G261" s="83">
        <f t="shared" ref="G261:G284" si="10">ROUND(F261*E261,0)</f>
        <v>0</v>
      </c>
      <c r="H261" s="92"/>
    </row>
    <row r="262" spans="1:8" ht="15.75">
      <c r="A262" s="29" t="s">
        <v>127</v>
      </c>
      <c r="B262" s="22" t="s">
        <v>95</v>
      </c>
      <c r="C262" s="22" t="s">
        <v>96</v>
      </c>
      <c r="D262" s="15" t="s">
        <v>21</v>
      </c>
      <c r="E262" s="14">
        <v>266</v>
      </c>
      <c r="F262" s="13"/>
      <c r="G262" s="83">
        <f t="shared" si="10"/>
        <v>0</v>
      </c>
      <c r="H262" s="92"/>
    </row>
    <row r="263" spans="1:8" ht="47.25">
      <c r="A263" s="29" t="s">
        <v>130</v>
      </c>
      <c r="B263" s="22" t="s">
        <v>656</v>
      </c>
      <c r="C263" s="22" t="s">
        <v>657</v>
      </c>
      <c r="D263" s="15" t="s">
        <v>21</v>
      </c>
      <c r="E263" s="14">
        <v>93</v>
      </c>
      <c r="F263" s="13"/>
      <c r="G263" s="83">
        <f t="shared" si="10"/>
        <v>0</v>
      </c>
      <c r="H263" s="92"/>
    </row>
    <row r="264" spans="1:8" s="28" customFormat="1" ht="31.5">
      <c r="A264" s="29" t="s">
        <v>133</v>
      </c>
      <c r="B264" s="22" t="s">
        <v>658</v>
      </c>
      <c r="C264" s="22" t="s">
        <v>659</v>
      </c>
      <c r="D264" s="17" t="s">
        <v>33</v>
      </c>
      <c r="E264" s="14">
        <v>193</v>
      </c>
      <c r="F264" s="13"/>
      <c r="G264" s="83">
        <f t="shared" si="10"/>
        <v>0</v>
      </c>
      <c r="H264" s="93"/>
    </row>
    <row r="265" spans="1:8" s="28" customFormat="1" ht="63">
      <c r="A265" s="6" t="s">
        <v>134</v>
      </c>
      <c r="B265" s="22" t="s">
        <v>660</v>
      </c>
      <c r="C265" s="22" t="s">
        <v>661</v>
      </c>
      <c r="D265" s="15" t="s">
        <v>21</v>
      </c>
      <c r="E265" s="14">
        <v>9</v>
      </c>
      <c r="F265" s="13"/>
      <c r="G265" s="83">
        <f t="shared" si="10"/>
        <v>0</v>
      </c>
      <c r="H265" s="93"/>
    </row>
    <row r="266" spans="1:8" s="28" customFormat="1" ht="63">
      <c r="A266" s="6" t="s">
        <v>135</v>
      </c>
      <c r="B266" s="22" t="s">
        <v>662</v>
      </c>
      <c r="C266" s="22" t="s">
        <v>663</v>
      </c>
      <c r="D266" s="15" t="s">
        <v>21</v>
      </c>
      <c r="E266" s="14">
        <v>28</v>
      </c>
      <c r="F266" s="13"/>
      <c r="G266" s="83">
        <f t="shared" si="10"/>
        <v>0</v>
      </c>
      <c r="H266" s="93"/>
    </row>
    <row r="267" spans="1:8" s="28" customFormat="1" ht="63">
      <c r="A267" s="6" t="s">
        <v>136</v>
      </c>
      <c r="B267" s="22" t="s">
        <v>664</v>
      </c>
      <c r="C267" s="22" t="s">
        <v>665</v>
      </c>
      <c r="D267" s="15" t="s">
        <v>21</v>
      </c>
      <c r="E267" s="14">
        <v>97</v>
      </c>
      <c r="F267" s="13"/>
      <c r="G267" s="83">
        <f t="shared" si="10"/>
        <v>0</v>
      </c>
      <c r="H267" s="93"/>
    </row>
    <row r="268" spans="1:8" s="28" customFormat="1" ht="63">
      <c r="A268" s="6" t="s">
        <v>137</v>
      </c>
      <c r="B268" s="22" t="s">
        <v>666</v>
      </c>
      <c r="C268" s="22" t="s">
        <v>667</v>
      </c>
      <c r="D268" s="15" t="s">
        <v>21</v>
      </c>
      <c r="E268" s="14">
        <v>133</v>
      </c>
      <c r="F268" s="13"/>
      <c r="G268" s="83">
        <f t="shared" si="10"/>
        <v>0</v>
      </c>
      <c r="H268" s="93"/>
    </row>
    <row r="269" spans="1:8" s="28" customFormat="1" ht="78.75">
      <c r="A269" s="6" t="s">
        <v>53</v>
      </c>
      <c r="B269" s="51" t="s">
        <v>668</v>
      </c>
      <c r="C269" s="51" t="s">
        <v>669</v>
      </c>
      <c r="D269" s="15" t="s">
        <v>21</v>
      </c>
      <c r="E269" s="14">
        <v>265</v>
      </c>
      <c r="F269" s="13"/>
      <c r="G269" s="83">
        <f t="shared" si="10"/>
        <v>0</v>
      </c>
      <c r="H269" s="93"/>
    </row>
    <row r="270" spans="1:8" s="28" customFormat="1" ht="47.25">
      <c r="A270" s="6" t="s">
        <v>53</v>
      </c>
      <c r="B270" s="51" t="s">
        <v>670</v>
      </c>
      <c r="C270" s="51" t="s">
        <v>671</v>
      </c>
      <c r="D270" s="15" t="s">
        <v>21</v>
      </c>
      <c r="E270" s="14">
        <v>0.56000000000000005</v>
      </c>
      <c r="F270" s="13"/>
      <c r="G270" s="83">
        <f t="shared" si="10"/>
        <v>0</v>
      </c>
      <c r="H270" s="93"/>
    </row>
    <row r="271" spans="1:8" s="28" customFormat="1" ht="31.5">
      <c r="A271" s="6" t="s">
        <v>53</v>
      </c>
      <c r="B271" s="51" t="s">
        <v>672</v>
      </c>
      <c r="C271" s="51" t="s">
        <v>673</v>
      </c>
      <c r="D271" s="15" t="s">
        <v>11</v>
      </c>
      <c r="E271" s="14">
        <v>956</v>
      </c>
      <c r="F271" s="13"/>
      <c r="G271" s="83">
        <f t="shared" si="10"/>
        <v>0</v>
      </c>
      <c r="H271" s="93"/>
    </row>
    <row r="272" spans="1:8" s="28" customFormat="1" ht="31.5">
      <c r="A272" s="6" t="s">
        <v>53</v>
      </c>
      <c r="B272" s="51" t="s">
        <v>674</v>
      </c>
      <c r="C272" s="51" t="s">
        <v>675</v>
      </c>
      <c r="D272" s="15" t="s">
        <v>70</v>
      </c>
      <c r="E272" s="14">
        <v>73</v>
      </c>
      <c r="F272" s="13"/>
      <c r="G272" s="83">
        <f t="shared" si="10"/>
        <v>0</v>
      </c>
      <c r="H272" s="93"/>
    </row>
    <row r="273" spans="1:8" s="28" customFormat="1" ht="47.25">
      <c r="A273" s="6" t="s">
        <v>53</v>
      </c>
      <c r="B273" s="51" t="s">
        <v>676</v>
      </c>
      <c r="C273" s="51" t="s">
        <v>677</v>
      </c>
      <c r="D273" s="15" t="s">
        <v>70</v>
      </c>
      <c r="E273" s="14">
        <v>30</v>
      </c>
      <c r="F273" s="13"/>
      <c r="G273" s="83">
        <f t="shared" si="10"/>
        <v>0</v>
      </c>
      <c r="H273" s="93"/>
    </row>
    <row r="274" spans="1:8" s="28" customFormat="1" ht="63">
      <c r="A274" s="6" t="s">
        <v>138</v>
      </c>
      <c r="B274" s="22" t="s">
        <v>678</v>
      </c>
      <c r="C274" s="22" t="s">
        <v>679</v>
      </c>
      <c r="D274" s="15" t="s">
        <v>21</v>
      </c>
      <c r="E274" s="14">
        <v>84</v>
      </c>
      <c r="F274" s="13"/>
      <c r="G274" s="83">
        <f t="shared" si="10"/>
        <v>0</v>
      </c>
      <c r="H274" s="93"/>
    </row>
    <row r="275" spans="1:8" s="28" customFormat="1" ht="47.25">
      <c r="A275" s="6" t="s">
        <v>53</v>
      </c>
      <c r="B275" s="51" t="s">
        <v>680</v>
      </c>
      <c r="C275" s="51" t="s">
        <v>681</v>
      </c>
      <c r="D275" s="15" t="s">
        <v>11</v>
      </c>
      <c r="E275" s="14">
        <v>140</v>
      </c>
      <c r="F275" s="13"/>
      <c r="G275" s="83">
        <f t="shared" si="10"/>
        <v>0</v>
      </c>
      <c r="H275" s="93"/>
    </row>
    <row r="276" spans="1:8" s="28" customFormat="1" ht="47.25">
      <c r="A276" s="6" t="s">
        <v>53</v>
      </c>
      <c r="B276" s="51" t="s">
        <v>682</v>
      </c>
      <c r="C276" s="51" t="s">
        <v>683</v>
      </c>
      <c r="D276" s="15" t="s">
        <v>11</v>
      </c>
      <c r="E276" s="14">
        <v>140</v>
      </c>
      <c r="F276" s="13"/>
      <c r="G276" s="83">
        <f t="shared" si="10"/>
        <v>0</v>
      </c>
      <c r="H276" s="93"/>
    </row>
    <row r="277" spans="1:8" s="28" customFormat="1" ht="63">
      <c r="A277" s="6" t="s">
        <v>53</v>
      </c>
      <c r="B277" s="51" t="s">
        <v>684</v>
      </c>
      <c r="C277" s="51" t="s">
        <v>685</v>
      </c>
      <c r="D277" s="15" t="s">
        <v>11</v>
      </c>
      <c r="E277" s="14">
        <v>70</v>
      </c>
      <c r="F277" s="13"/>
      <c r="G277" s="83">
        <f t="shared" si="10"/>
        <v>0</v>
      </c>
      <c r="H277" s="93"/>
    </row>
    <row r="278" spans="1:8" s="28" customFormat="1" ht="31.5">
      <c r="A278" s="6" t="s">
        <v>140</v>
      </c>
      <c r="B278" s="22" t="s">
        <v>686</v>
      </c>
      <c r="C278" s="22" t="s">
        <v>687</v>
      </c>
      <c r="D278" s="17" t="s">
        <v>33</v>
      </c>
      <c r="E278" s="14">
        <v>186</v>
      </c>
      <c r="F278" s="13"/>
      <c r="G278" s="83">
        <f t="shared" si="10"/>
        <v>0</v>
      </c>
      <c r="H278" s="93"/>
    </row>
    <row r="279" spans="1:8" s="28" customFormat="1" ht="47.25">
      <c r="A279" s="6" t="s">
        <v>53</v>
      </c>
      <c r="B279" s="51" t="s">
        <v>688</v>
      </c>
      <c r="C279" s="51" t="s">
        <v>689</v>
      </c>
      <c r="D279" s="17" t="s">
        <v>33</v>
      </c>
      <c r="E279" s="14">
        <v>190</v>
      </c>
      <c r="F279" s="13"/>
      <c r="G279" s="83">
        <f t="shared" si="10"/>
        <v>0</v>
      </c>
      <c r="H279" s="93"/>
    </row>
    <row r="280" spans="1:8" s="28" customFormat="1" ht="31.5">
      <c r="A280" s="6" t="s">
        <v>53</v>
      </c>
      <c r="B280" s="51" t="s">
        <v>674</v>
      </c>
      <c r="C280" s="51" t="s">
        <v>675</v>
      </c>
      <c r="D280" s="15" t="s">
        <v>70</v>
      </c>
      <c r="E280" s="14">
        <v>26</v>
      </c>
      <c r="F280" s="13"/>
      <c r="G280" s="83">
        <f t="shared" si="10"/>
        <v>0</v>
      </c>
      <c r="H280" s="93"/>
    </row>
    <row r="281" spans="1:8" s="28" customFormat="1" ht="15.75">
      <c r="A281" s="6" t="s">
        <v>143</v>
      </c>
      <c r="B281" s="22" t="s">
        <v>105</v>
      </c>
      <c r="C281" s="22" t="s">
        <v>106</v>
      </c>
      <c r="D281" s="17" t="s">
        <v>33</v>
      </c>
      <c r="E281" s="14">
        <v>193</v>
      </c>
      <c r="F281" s="13"/>
      <c r="G281" s="83">
        <f t="shared" si="10"/>
        <v>0</v>
      </c>
      <c r="H281" s="93"/>
    </row>
    <row r="282" spans="1:8" s="28" customFormat="1" ht="31.5">
      <c r="A282" s="6" t="s">
        <v>53</v>
      </c>
      <c r="B282" s="51" t="s">
        <v>690</v>
      </c>
      <c r="C282" s="51" t="s">
        <v>691</v>
      </c>
      <c r="D282" s="17" t="s">
        <v>33</v>
      </c>
      <c r="E282" s="14">
        <v>200</v>
      </c>
      <c r="F282" s="13"/>
      <c r="G282" s="83">
        <f t="shared" si="10"/>
        <v>0</v>
      </c>
      <c r="H282" s="93"/>
    </row>
    <row r="283" spans="1:8" s="28" customFormat="1" ht="15.75">
      <c r="A283" s="6" t="s">
        <v>53</v>
      </c>
      <c r="B283" s="51" t="s">
        <v>107</v>
      </c>
      <c r="C283" s="51" t="s">
        <v>108</v>
      </c>
      <c r="D283" s="15" t="s">
        <v>11</v>
      </c>
      <c r="E283" s="14">
        <v>681</v>
      </c>
      <c r="F283" s="13"/>
      <c r="G283" s="83">
        <f t="shared" si="10"/>
        <v>0</v>
      </c>
      <c r="H283" s="93"/>
    </row>
    <row r="284" spans="1:8" s="28" customFormat="1" ht="15.75">
      <c r="A284" s="6" t="s">
        <v>53</v>
      </c>
      <c r="B284" s="51" t="s">
        <v>109</v>
      </c>
      <c r="C284" s="51" t="s">
        <v>110</v>
      </c>
      <c r="D284" s="15" t="s">
        <v>68</v>
      </c>
      <c r="E284" s="14">
        <v>57</v>
      </c>
      <c r="F284" s="13"/>
      <c r="G284" s="83">
        <f t="shared" si="10"/>
        <v>0</v>
      </c>
      <c r="H284" s="93"/>
    </row>
    <row r="285" spans="1:8" s="28" customFormat="1" ht="15.75">
      <c r="A285" s="49" t="s">
        <v>53</v>
      </c>
      <c r="B285" s="35" t="s">
        <v>111</v>
      </c>
      <c r="C285" s="35" t="s">
        <v>112</v>
      </c>
      <c r="D285" s="48"/>
      <c r="E285" s="49"/>
      <c r="F285" s="48"/>
      <c r="G285" s="83"/>
      <c r="H285" s="94"/>
    </row>
    <row r="286" spans="1:8" s="28" customFormat="1" ht="63">
      <c r="A286" s="47" t="s">
        <v>145</v>
      </c>
      <c r="B286" s="22" t="s">
        <v>692</v>
      </c>
      <c r="C286" s="22" t="s">
        <v>693</v>
      </c>
      <c r="D286" s="17" t="s">
        <v>33</v>
      </c>
      <c r="E286" s="14">
        <v>496</v>
      </c>
      <c r="F286" s="13"/>
      <c r="G286" s="83">
        <f t="shared" ref="G286:G317" si="11">ROUND(F286*E286,0)</f>
        <v>0</v>
      </c>
      <c r="H286" s="93"/>
    </row>
    <row r="287" spans="1:8" s="28" customFormat="1" ht="47.25">
      <c r="A287" s="47" t="s">
        <v>146</v>
      </c>
      <c r="B287" s="22" t="s">
        <v>694</v>
      </c>
      <c r="C287" s="22" t="s">
        <v>695</v>
      </c>
      <c r="D287" s="15" t="s">
        <v>21</v>
      </c>
      <c r="E287" s="14">
        <v>50</v>
      </c>
      <c r="F287" s="13"/>
      <c r="G287" s="83">
        <f t="shared" si="11"/>
        <v>0</v>
      </c>
      <c r="H287" s="93"/>
    </row>
    <row r="288" spans="1:8" s="28" customFormat="1" ht="47.25">
      <c r="A288" s="47" t="s">
        <v>147</v>
      </c>
      <c r="B288" s="22" t="s">
        <v>696</v>
      </c>
      <c r="C288" s="22" t="s">
        <v>697</v>
      </c>
      <c r="D288" s="15" t="s">
        <v>21</v>
      </c>
      <c r="E288" s="14">
        <v>174</v>
      </c>
      <c r="F288" s="13"/>
      <c r="G288" s="83">
        <f t="shared" si="11"/>
        <v>0</v>
      </c>
      <c r="H288" s="93"/>
    </row>
    <row r="289" spans="1:8" s="28" customFormat="1" ht="31.5">
      <c r="A289" s="46" t="s">
        <v>53</v>
      </c>
      <c r="B289" s="51" t="s">
        <v>199</v>
      </c>
      <c r="C289" s="51" t="s">
        <v>200</v>
      </c>
      <c r="D289" s="15" t="s">
        <v>70</v>
      </c>
      <c r="E289" s="14">
        <v>2</v>
      </c>
      <c r="F289" s="13"/>
      <c r="G289" s="83">
        <f t="shared" si="11"/>
        <v>0</v>
      </c>
      <c r="H289" s="93"/>
    </row>
    <row r="290" spans="1:8" s="28" customFormat="1" ht="47.25">
      <c r="A290" s="47" t="s">
        <v>53</v>
      </c>
      <c r="B290" s="51" t="s">
        <v>698</v>
      </c>
      <c r="C290" s="51" t="s">
        <v>699</v>
      </c>
      <c r="D290" s="15" t="s">
        <v>21</v>
      </c>
      <c r="E290" s="14">
        <v>179</v>
      </c>
      <c r="F290" s="13"/>
      <c r="G290" s="83">
        <f t="shared" si="11"/>
        <v>0</v>
      </c>
      <c r="H290" s="93"/>
    </row>
    <row r="291" spans="1:8" s="28" customFormat="1" ht="15.75">
      <c r="A291" s="47" t="s">
        <v>53</v>
      </c>
      <c r="B291" s="51" t="s">
        <v>700</v>
      </c>
      <c r="C291" s="51" t="s">
        <v>701</v>
      </c>
      <c r="D291" s="17" t="s">
        <v>33</v>
      </c>
      <c r="E291" s="14">
        <v>313</v>
      </c>
      <c r="F291" s="13"/>
      <c r="G291" s="83">
        <f t="shared" si="11"/>
        <v>0</v>
      </c>
      <c r="H291" s="93"/>
    </row>
    <row r="292" spans="1:8" s="28" customFormat="1" ht="15.75">
      <c r="A292" s="47" t="s">
        <v>53</v>
      </c>
      <c r="B292" s="51" t="s">
        <v>702</v>
      </c>
      <c r="C292" s="51" t="s">
        <v>703</v>
      </c>
      <c r="D292" s="17" t="s">
        <v>33</v>
      </c>
      <c r="E292" s="14">
        <v>151</v>
      </c>
      <c r="F292" s="13"/>
      <c r="G292" s="83">
        <f t="shared" si="11"/>
        <v>0</v>
      </c>
      <c r="H292" s="93"/>
    </row>
    <row r="293" spans="1:8" s="28" customFormat="1" ht="47.25">
      <c r="A293" s="47" t="s">
        <v>53</v>
      </c>
      <c r="B293" s="51" t="s">
        <v>704</v>
      </c>
      <c r="C293" s="51" t="s">
        <v>705</v>
      </c>
      <c r="D293" s="15" t="s">
        <v>21</v>
      </c>
      <c r="E293" s="14">
        <v>183</v>
      </c>
      <c r="F293" s="13"/>
      <c r="G293" s="83">
        <f t="shared" si="11"/>
        <v>0</v>
      </c>
      <c r="H293" s="93"/>
    </row>
    <row r="294" spans="1:8" s="28" customFormat="1" ht="15.75">
      <c r="A294" s="47" t="s">
        <v>53</v>
      </c>
      <c r="B294" s="51" t="s">
        <v>706</v>
      </c>
      <c r="C294" s="51" t="s">
        <v>707</v>
      </c>
      <c r="D294" s="15" t="s">
        <v>11</v>
      </c>
      <c r="E294" s="14">
        <v>532</v>
      </c>
      <c r="F294" s="13"/>
      <c r="G294" s="83">
        <f t="shared" si="11"/>
        <v>0</v>
      </c>
      <c r="H294" s="93"/>
    </row>
    <row r="295" spans="1:8" s="28" customFormat="1" ht="15.75">
      <c r="A295" s="47" t="s">
        <v>53</v>
      </c>
      <c r="B295" s="51" t="s">
        <v>708</v>
      </c>
      <c r="C295" s="51" t="s">
        <v>709</v>
      </c>
      <c r="D295" s="15" t="s">
        <v>11</v>
      </c>
      <c r="E295" s="14">
        <v>2948</v>
      </c>
      <c r="F295" s="13"/>
      <c r="G295" s="83">
        <f t="shared" si="11"/>
        <v>0</v>
      </c>
      <c r="H295" s="93"/>
    </row>
    <row r="296" spans="1:8" s="28" customFormat="1" ht="15.75">
      <c r="A296" s="47" t="s">
        <v>53</v>
      </c>
      <c r="B296" s="51" t="s">
        <v>710</v>
      </c>
      <c r="C296" s="51" t="s">
        <v>711</v>
      </c>
      <c r="D296" s="17" t="s">
        <v>33</v>
      </c>
      <c r="E296" s="14">
        <v>149</v>
      </c>
      <c r="F296" s="13"/>
      <c r="G296" s="83">
        <f t="shared" si="11"/>
        <v>0</v>
      </c>
      <c r="H296" s="93"/>
    </row>
    <row r="297" spans="1:8" s="28" customFormat="1" ht="15.75">
      <c r="A297" s="47" t="s">
        <v>53</v>
      </c>
      <c r="B297" s="51" t="s">
        <v>712</v>
      </c>
      <c r="C297" s="51" t="s">
        <v>713</v>
      </c>
      <c r="D297" s="15" t="s">
        <v>68</v>
      </c>
      <c r="E297" s="14">
        <v>55</v>
      </c>
      <c r="F297" s="13"/>
      <c r="G297" s="83">
        <f t="shared" si="11"/>
        <v>0</v>
      </c>
      <c r="H297" s="93"/>
    </row>
    <row r="298" spans="1:8" s="28" customFormat="1" ht="15.75">
      <c r="A298" s="47" t="s">
        <v>714</v>
      </c>
      <c r="B298" s="22" t="s">
        <v>715</v>
      </c>
      <c r="C298" s="22" t="s">
        <v>716</v>
      </c>
      <c r="D298" s="15" t="s">
        <v>21</v>
      </c>
      <c r="E298" s="14">
        <v>174</v>
      </c>
      <c r="F298" s="13"/>
      <c r="G298" s="83">
        <f t="shared" si="11"/>
        <v>0</v>
      </c>
      <c r="H298" s="93"/>
    </row>
    <row r="299" spans="1:8" s="28" customFormat="1" ht="47.25">
      <c r="A299" s="47" t="s">
        <v>717</v>
      </c>
      <c r="B299" s="22" t="s">
        <v>718</v>
      </c>
      <c r="C299" s="22" t="s">
        <v>719</v>
      </c>
      <c r="D299" s="15" t="s">
        <v>21</v>
      </c>
      <c r="E299" s="14">
        <v>174</v>
      </c>
      <c r="F299" s="13"/>
      <c r="G299" s="83">
        <f t="shared" si="11"/>
        <v>0</v>
      </c>
      <c r="H299" s="93"/>
    </row>
    <row r="300" spans="1:8" s="28" customFormat="1" ht="31.5">
      <c r="A300" s="47" t="s">
        <v>53</v>
      </c>
      <c r="B300" s="51" t="s">
        <v>199</v>
      </c>
      <c r="C300" s="51" t="s">
        <v>200</v>
      </c>
      <c r="D300" s="15" t="s">
        <v>70</v>
      </c>
      <c r="E300" s="14">
        <v>35</v>
      </c>
      <c r="F300" s="13"/>
      <c r="G300" s="83">
        <f t="shared" si="11"/>
        <v>0</v>
      </c>
      <c r="H300" s="93"/>
    </row>
    <row r="301" spans="1:8" s="28" customFormat="1" ht="31.5">
      <c r="A301" s="47" t="s">
        <v>53</v>
      </c>
      <c r="B301" s="51" t="s">
        <v>578</v>
      </c>
      <c r="C301" s="51" t="s">
        <v>579</v>
      </c>
      <c r="D301" s="15" t="s">
        <v>68</v>
      </c>
      <c r="E301" s="14">
        <v>521</v>
      </c>
      <c r="F301" s="13"/>
      <c r="G301" s="83">
        <f t="shared" si="11"/>
        <v>0</v>
      </c>
      <c r="H301" s="93"/>
    </row>
    <row r="302" spans="1:8" s="28" customFormat="1" ht="47.25">
      <c r="A302" s="47" t="s">
        <v>720</v>
      </c>
      <c r="B302" s="22" t="s">
        <v>721</v>
      </c>
      <c r="C302" s="22" t="s">
        <v>722</v>
      </c>
      <c r="D302" s="15" t="s">
        <v>21</v>
      </c>
      <c r="E302" s="14">
        <v>174</v>
      </c>
      <c r="F302" s="13"/>
      <c r="G302" s="83">
        <f t="shared" si="11"/>
        <v>0</v>
      </c>
      <c r="H302" s="93"/>
    </row>
    <row r="303" spans="1:8" s="28" customFormat="1" ht="31.5">
      <c r="A303" s="47" t="s">
        <v>53</v>
      </c>
      <c r="B303" s="51" t="s">
        <v>580</v>
      </c>
      <c r="C303" s="51" t="s">
        <v>581</v>
      </c>
      <c r="D303" s="15" t="s">
        <v>68</v>
      </c>
      <c r="E303" s="14">
        <v>347</v>
      </c>
      <c r="F303" s="13"/>
      <c r="G303" s="83">
        <f t="shared" si="11"/>
        <v>0</v>
      </c>
      <c r="H303" s="93"/>
    </row>
    <row r="304" spans="1:8" s="28" customFormat="1" ht="15.75">
      <c r="A304" s="47" t="s">
        <v>53</v>
      </c>
      <c r="B304" s="51" t="s">
        <v>115</v>
      </c>
      <c r="C304" s="51" t="s">
        <v>116</v>
      </c>
      <c r="D304" s="17" t="s">
        <v>33</v>
      </c>
      <c r="E304" s="14">
        <v>496</v>
      </c>
      <c r="F304" s="13"/>
      <c r="G304" s="83">
        <f t="shared" si="11"/>
        <v>0</v>
      </c>
      <c r="H304" s="93"/>
    </row>
    <row r="305" spans="1:8" s="28" customFormat="1" ht="63">
      <c r="A305" s="47" t="s">
        <v>723</v>
      </c>
      <c r="B305" s="22" t="s">
        <v>627</v>
      </c>
      <c r="C305" s="22" t="s">
        <v>628</v>
      </c>
      <c r="D305" s="15" t="s">
        <v>21</v>
      </c>
      <c r="E305" s="14">
        <v>174</v>
      </c>
      <c r="F305" s="13"/>
      <c r="G305" s="83">
        <f t="shared" si="11"/>
        <v>0</v>
      </c>
      <c r="H305" s="93"/>
    </row>
    <row r="306" spans="1:8" s="28" customFormat="1" ht="31.5">
      <c r="A306" s="47" t="s">
        <v>53</v>
      </c>
      <c r="B306" s="51" t="s">
        <v>199</v>
      </c>
      <c r="C306" s="51" t="s">
        <v>200</v>
      </c>
      <c r="D306" s="15" t="s">
        <v>70</v>
      </c>
      <c r="E306" s="14">
        <v>35</v>
      </c>
      <c r="F306" s="13"/>
      <c r="G306" s="83">
        <f t="shared" si="11"/>
        <v>0</v>
      </c>
      <c r="H306" s="93"/>
    </row>
    <row r="307" spans="1:8" s="28" customFormat="1" ht="47.25">
      <c r="A307" s="47" t="s">
        <v>53</v>
      </c>
      <c r="B307" s="51" t="s">
        <v>724</v>
      </c>
      <c r="C307" s="51" t="s">
        <v>585</v>
      </c>
      <c r="D307" s="15" t="s">
        <v>68</v>
      </c>
      <c r="E307" s="14">
        <v>70</v>
      </c>
      <c r="F307" s="13"/>
      <c r="G307" s="83">
        <f t="shared" si="11"/>
        <v>0</v>
      </c>
      <c r="H307" s="93"/>
    </row>
    <row r="308" spans="1:8" s="28" customFormat="1" ht="31.5">
      <c r="A308" s="47" t="s">
        <v>53</v>
      </c>
      <c r="B308" s="51" t="s">
        <v>74</v>
      </c>
      <c r="C308" s="51" t="s">
        <v>75</v>
      </c>
      <c r="D308" s="15" t="s">
        <v>68</v>
      </c>
      <c r="E308" s="14">
        <v>3</v>
      </c>
      <c r="F308" s="13"/>
      <c r="G308" s="83">
        <f t="shared" si="11"/>
        <v>0</v>
      </c>
      <c r="H308" s="93"/>
    </row>
    <row r="309" spans="1:8" s="28" customFormat="1" ht="63">
      <c r="A309" s="47" t="s">
        <v>725</v>
      </c>
      <c r="B309" s="22" t="s">
        <v>726</v>
      </c>
      <c r="C309" s="22" t="s">
        <v>727</v>
      </c>
      <c r="D309" s="15" t="s">
        <v>21</v>
      </c>
      <c r="E309" s="14">
        <v>63</v>
      </c>
      <c r="F309" s="13"/>
      <c r="G309" s="83">
        <f t="shared" si="11"/>
        <v>0</v>
      </c>
      <c r="H309" s="93"/>
    </row>
    <row r="310" spans="1:8" s="28" customFormat="1" ht="47.25">
      <c r="A310" s="47" t="s">
        <v>53</v>
      </c>
      <c r="B310" s="51" t="s">
        <v>605</v>
      </c>
      <c r="C310" s="51" t="s">
        <v>728</v>
      </c>
      <c r="D310" s="15" t="s">
        <v>68</v>
      </c>
      <c r="E310" s="14">
        <v>325</v>
      </c>
      <c r="F310" s="13"/>
      <c r="G310" s="83">
        <f t="shared" si="11"/>
        <v>0</v>
      </c>
      <c r="H310" s="93"/>
    </row>
    <row r="311" spans="1:8" s="28" customFormat="1" ht="31.5">
      <c r="A311" s="47" t="s">
        <v>729</v>
      </c>
      <c r="B311" s="22" t="s">
        <v>730</v>
      </c>
      <c r="C311" s="22" t="s">
        <v>731</v>
      </c>
      <c r="D311" s="17" t="s">
        <v>33</v>
      </c>
      <c r="E311" s="14">
        <v>496</v>
      </c>
      <c r="F311" s="13"/>
      <c r="G311" s="83">
        <f t="shared" si="11"/>
        <v>0</v>
      </c>
      <c r="H311" s="93"/>
    </row>
    <row r="312" spans="1:8" s="28" customFormat="1" ht="31.5">
      <c r="A312" s="46" t="s">
        <v>53</v>
      </c>
      <c r="B312" s="51" t="s">
        <v>732</v>
      </c>
      <c r="C312" s="51" t="s">
        <v>733</v>
      </c>
      <c r="D312" s="17" t="s">
        <v>33</v>
      </c>
      <c r="E312" s="14">
        <v>521</v>
      </c>
      <c r="F312" s="13"/>
      <c r="G312" s="83">
        <f t="shared" si="11"/>
        <v>0</v>
      </c>
      <c r="H312" s="93"/>
    </row>
    <row r="313" spans="1:8" s="28" customFormat="1" ht="31.5">
      <c r="A313" s="47" t="s">
        <v>734</v>
      </c>
      <c r="B313" s="22" t="s">
        <v>735</v>
      </c>
      <c r="C313" s="22" t="s">
        <v>736</v>
      </c>
      <c r="D313" s="17" t="s">
        <v>33</v>
      </c>
      <c r="E313" s="14">
        <v>496</v>
      </c>
      <c r="F313" s="13"/>
      <c r="G313" s="83">
        <f t="shared" si="11"/>
        <v>0</v>
      </c>
      <c r="H313" s="93"/>
    </row>
    <row r="314" spans="1:8" s="28" customFormat="1" ht="31.5">
      <c r="A314" s="46" t="s">
        <v>53</v>
      </c>
      <c r="B314" s="51" t="s">
        <v>737</v>
      </c>
      <c r="C314" s="51" t="s">
        <v>738</v>
      </c>
      <c r="D314" s="17" t="s">
        <v>33</v>
      </c>
      <c r="E314" s="14">
        <v>521</v>
      </c>
      <c r="F314" s="13"/>
      <c r="G314" s="83">
        <f t="shared" si="11"/>
        <v>0</v>
      </c>
      <c r="H314" s="93"/>
    </row>
    <row r="315" spans="1:8" s="28" customFormat="1" ht="31.5">
      <c r="A315" s="47" t="s">
        <v>739</v>
      </c>
      <c r="B315" s="22" t="s">
        <v>740</v>
      </c>
      <c r="C315" s="22" t="s">
        <v>741</v>
      </c>
      <c r="D315" s="17" t="s">
        <v>33</v>
      </c>
      <c r="E315" s="14">
        <v>496</v>
      </c>
      <c r="F315" s="13"/>
      <c r="G315" s="83">
        <f t="shared" si="11"/>
        <v>0</v>
      </c>
      <c r="H315" s="93"/>
    </row>
    <row r="316" spans="1:8" s="28" customFormat="1" ht="15.75">
      <c r="A316" s="46" t="s">
        <v>53</v>
      </c>
      <c r="B316" s="51" t="s">
        <v>742</v>
      </c>
      <c r="C316" s="51" t="s">
        <v>743</v>
      </c>
      <c r="D316" s="17" t="s">
        <v>33</v>
      </c>
      <c r="E316" s="14">
        <v>521</v>
      </c>
      <c r="F316" s="13"/>
      <c r="G316" s="83">
        <f t="shared" si="11"/>
        <v>0</v>
      </c>
      <c r="H316" s="93"/>
    </row>
    <row r="317" spans="1:8" s="28" customFormat="1" ht="16.5" thickBot="1">
      <c r="A317" s="47" t="s">
        <v>53</v>
      </c>
      <c r="B317" s="51" t="s">
        <v>744</v>
      </c>
      <c r="C317" s="51" t="s">
        <v>745</v>
      </c>
      <c r="D317" s="15" t="s">
        <v>11</v>
      </c>
      <c r="E317" s="14">
        <v>6</v>
      </c>
      <c r="F317" s="13"/>
      <c r="G317" s="83">
        <f t="shared" si="11"/>
        <v>0</v>
      </c>
      <c r="H317" s="93"/>
    </row>
    <row r="318" spans="1:8" s="28" customFormat="1" ht="16.5" thickBot="1">
      <c r="A318" s="21" t="s">
        <v>148</v>
      </c>
      <c r="B318" s="20" t="s">
        <v>122</v>
      </c>
      <c r="C318" s="19" t="s">
        <v>123</v>
      </c>
      <c r="D318" s="19"/>
      <c r="E318" s="18"/>
      <c r="F318" s="107">
        <f>SUM(G319:G367)</f>
        <v>0</v>
      </c>
      <c r="G318" s="108"/>
      <c r="H318" s="95"/>
    </row>
    <row r="319" spans="1:8" s="28" customFormat="1" ht="31.5">
      <c r="A319" s="47" t="s">
        <v>153</v>
      </c>
      <c r="B319" s="22" t="s">
        <v>125</v>
      </c>
      <c r="C319" s="22" t="s">
        <v>126</v>
      </c>
      <c r="D319" s="15" t="s">
        <v>11</v>
      </c>
      <c r="E319" s="14">
        <v>169</v>
      </c>
      <c r="F319" s="13"/>
      <c r="G319" s="83">
        <f t="shared" ref="G319:G349" si="12">ROUND(F319*E319,0)</f>
        <v>0</v>
      </c>
      <c r="H319" s="93"/>
    </row>
    <row r="320" spans="1:8" s="28" customFormat="1" ht="15.75">
      <c r="A320" s="47" t="s">
        <v>154</v>
      </c>
      <c r="B320" s="22" t="s">
        <v>128</v>
      </c>
      <c r="C320" s="22" t="s">
        <v>129</v>
      </c>
      <c r="D320" s="15" t="s">
        <v>21</v>
      </c>
      <c r="E320" s="14">
        <v>322</v>
      </c>
      <c r="F320" s="13"/>
      <c r="G320" s="83">
        <f t="shared" si="12"/>
        <v>0</v>
      </c>
      <c r="H320" s="93"/>
    </row>
    <row r="321" spans="1:8" s="28" customFormat="1" ht="47.25">
      <c r="A321" s="47" t="s">
        <v>155</v>
      </c>
      <c r="B321" s="22" t="s">
        <v>746</v>
      </c>
      <c r="C321" s="22" t="s">
        <v>747</v>
      </c>
      <c r="D321" s="15" t="s">
        <v>21</v>
      </c>
      <c r="E321" s="14">
        <v>56</v>
      </c>
      <c r="F321" s="13"/>
      <c r="G321" s="83">
        <f t="shared" si="12"/>
        <v>0</v>
      </c>
      <c r="H321" s="93"/>
    </row>
    <row r="322" spans="1:8" s="28" customFormat="1" ht="126">
      <c r="A322" s="47" t="s">
        <v>53</v>
      </c>
      <c r="B322" s="51" t="s">
        <v>748</v>
      </c>
      <c r="C322" s="51" t="s">
        <v>749</v>
      </c>
      <c r="D322" s="15" t="s">
        <v>21</v>
      </c>
      <c r="E322" s="14">
        <v>37</v>
      </c>
      <c r="F322" s="13"/>
      <c r="G322" s="83">
        <f t="shared" si="12"/>
        <v>0</v>
      </c>
      <c r="H322" s="93"/>
    </row>
    <row r="323" spans="1:8" s="28" customFormat="1" ht="78.75">
      <c r="A323" s="47" t="s">
        <v>53</v>
      </c>
      <c r="B323" s="51" t="s">
        <v>750</v>
      </c>
      <c r="C323" s="51" t="s">
        <v>751</v>
      </c>
      <c r="D323" s="15" t="s">
        <v>21</v>
      </c>
      <c r="E323" s="14">
        <v>19</v>
      </c>
      <c r="F323" s="13"/>
      <c r="G323" s="83">
        <f t="shared" si="12"/>
        <v>0</v>
      </c>
      <c r="H323" s="93"/>
    </row>
    <row r="324" spans="1:8" s="28" customFormat="1" ht="15.75">
      <c r="A324" s="47" t="s">
        <v>53</v>
      </c>
      <c r="B324" s="51" t="s">
        <v>131</v>
      </c>
      <c r="C324" s="51" t="s">
        <v>132</v>
      </c>
      <c r="D324" s="15" t="s">
        <v>11</v>
      </c>
      <c r="E324" s="14">
        <v>148</v>
      </c>
      <c r="F324" s="13"/>
      <c r="G324" s="83">
        <f t="shared" si="12"/>
        <v>0</v>
      </c>
      <c r="H324" s="93"/>
    </row>
    <row r="325" spans="1:8" s="28" customFormat="1" ht="15.75">
      <c r="A325" s="47" t="s">
        <v>53</v>
      </c>
      <c r="B325" s="51" t="s">
        <v>103</v>
      </c>
      <c r="C325" s="51" t="s">
        <v>100</v>
      </c>
      <c r="D325" s="15" t="s">
        <v>70</v>
      </c>
      <c r="E325" s="14">
        <v>8</v>
      </c>
      <c r="F325" s="13"/>
      <c r="G325" s="83">
        <f t="shared" si="12"/>
        <v>0</v>
      </c>
      <c r="H325" s="93"/>
    </row>
    <row r="326" spans="1:8" s="28" customFormat="1" ht="31.5">
      <c r="A326" s="47" t="s">
        <v>158</v>
      </c>
      <c r="B326" s="22" t="s">
        <v>752</v>
      </c>
      <c r="C326" s="22" t="s">
        <v>753</v>
      </c>
      <c r="D326" s="15" t="s">
        <v>21</v>
      </c>
      <c r="E326" s="14">
        <v>8</v>
      </c>
      <c r="F326" s="13"/>
      <c r="G326" s="83">
        <f t="shared" si="12"/>
        <v>0</v>
      </c>
      <c r="H326" s="93"/>
    </row>
    <row r="327" spans="1:8" s="28" customFormat="1" ht="110.25">
      <c r="A327" s="47" t="s">
        <v>53</v>
      </c>
      <c r="B327" s="51" t="s">
        <v>754</v>
      </c>
      <c r="C327" s="51" t="s">
        <v>755</v>
      </c>
      <c r="D327" s="15" t="s">
        <v>21</v>
      </c>
      <c r="E327" s="14">
        <v>8</v>
      </c>
      <c r="F327" s="13"/>
      <c r="G327" s="83">
        <f t="shared" si="12"/>
        <v>0</v>
      </c>
      <c r="H327" s="93"/>
    </row>
    <row r="328" spans="1:8" s="28" customFormat="1" ht="47.25">
      <c r="A328" s="47" t="s">
        <v>159</v>
      </c>
      <c r="B328" s="22" t="s">
        <v>756</v>
      </c>
      <c r="C328" s="22" t="s">
        <v>757</v>
      </c>
      <c r="D328" s="17" t="s">
        <v>33</v>
      </c>
      <c r="E328" s="14">
        <v>17</v>
      </c>
      <c r="F328" s="13"/>
      <c r="G328" s="83">
        <f t="shared" si="12"/>
        <v>0</v>
      </c>
      <c r="H328" s="93"/>
    </row>
    <row r="329" spans="1:8" s="28" customFormat="1" ht="15.75">
      <c r="A329" s="47" t="s">
        <v>53</v>
      </c>
      <c r="B329" s="51" t="s">
        <v>103</v>
      </c>
      <c r="C329" s="51" t="s">
        <v>100</v>
      </c>
      <c r="D329" s="15" t="s">
        <v>70</v>
      </c>
      <c r="E329" s="14">
        <v>4</v>
      </c>
      <c r="F329" s="13"/>
      <c r="G329" s="83">
        <f t="shared" si="12"/>
        <v>0</v>
      </c>
      <c r="H329" s="93"/>
    </row>
    <row r="330" spans="1:8" s="28" customFormat="1" ht="63">
      <c r="A330" s="47" t="s">
        <v>160</v>
      </c>
      <c r="B330" s="22" t="s">
        <v>758</v>
      </c>
      <c r="C330" s="22" t="s">
        <v>759</v>
      </c>
      <c r="D330" s="15" t="s">
        <v>21</v>
      </c>
      <c r="E330" s="14">
        <v>96</v>
      </c>
      <c r="F330" s="13"/>
      <c r="G330" s="83">
        <f t="shared" si="12"/>
        <v>0</v>
      </c>
      <c r="H330" s="93"/>
    </row>
    <row r="331" spans="1:8" s="28" customFormat="1" ht="94.5">
      <c r="A331" s="47" t="s">
        <v>53</v>
      </c>
      <c r="B331" s="51" t="s">
        <v>760</v>
      </c>
      <c r="C331" s="51" t="s">
        <v>761</v>
      </c>
      <c r="D331" s="15" t="s">
        <v>11</v>
      </c>
      <c r="E331" s="14">
        <v>2</v>
      </c>
      <c r="F331" s="13"/>
      <c r="G331" s="83">
        <f t="shared" si="12"/>
        <v>0</v>
      </c>
      <c r="H331" s="93"/>
    </row>
    <row r="332" spans="1:8" s="28" customFormat="1" ht="94.5">
      <c r="A332" s="47" t="s">
        <v>53</v>
      </c>
      <c r="B332" s="51" t="s">
        <v>762</v>
      </c>
      <c r="C332" s="51" t="s">
        <v>763</v>
      </c>
      <c r="D332" s="15" t="s">
        <v>11</v>
      </c>
      <c r="E332" s="14">
        <v>2</v>
      </c>
      <c r="F332" s="13"/>
      <c r="G332" s="83">
        <f t="shared" si="12"/>
        <v>0</v>
      </c>
      <c r="H332" s="93"/>
    </row>
    <row r="333" spans="1:8" s="28" customFormat="1" ht="126">
      <c r="A333" s="47" t="s">
        <v>53</v>
      </c>
      <c r="B333" s="51" t="s">
        <v>764</v>
      </c>
      <c r="C333" s="51" t="s">
        <v>765</v>
      </c>
      <c r="D333" s="15" t="s">
        <v>11</v>
      </c>
      <c r="E333" s="14">
        <v>47</v>
      </c>
      <c r="F333" s="13"/>
      <c r="G333" s="83">
        <f t="shared" si="12"/>
        <v>0</v>
      </c>
      <c r="H333" s="93"/>
    </row>
    <row r="334" spans="1:8" s="28" customFormat="1" ht="94.5">
      <c r="A334" s="47" t="s">
        <v>53</v>
      </c>
      <c r="B334" s="51" t="s">
        <v>766</v>
      </c>
      <c r="C334" s="51" t="s">
        <v>767</v>
      </c>
      <c r="D334" s="15" t="s">
        <v>11</v>
      </c>
      <c r="E334" s="14">
        <v>1</v>
      </c>
      <c r="F334" s="13"/>
      <c r="G334" s="83">
        <f t="shared" si="12"/>
        <v>0</v>
      </c>
      <c r="H334" s="93"/>
    </row>
    <row r="335" spans="1:8" s="28" customFormat="1" ht="78.75">
      <c r="A335" s="47" t="s">
        <v>161</v>
      </c>
      <c r="B335" s="22" t="s">
        <v>768</v>
      </c>
      <c r="C335" s="22" t="s">
        <v>769</v>
      </c>
      <c r="D335" s="15" t="s">
        <v>11</v>
      </c>
      <c r="E335" s="14">
        <v>34</v>
      </c>
      <c r="F335" s="13"/>
      <c r="G335" s="83">
        <f t="shared" si="12"/>
        <v>0</v>
      </c>
      <c r="H335" s="93"/>
    </row>
    <row r="336" spans="1:8" s="28" customFormat="1" ht="126">
      <c r="A336" s="47" t="s">
        <v>53</v>
      </c>
      <c r="B336" s="51" t="s">
        <v>770</v>
      </c>
      <c r="C336" s="51" t="s">
        <v>771</v>
      </c>
      <c r="D336" s="15" t="s">
        <v>11</v>
      </c>
      <c r="E336" s="14">
        <v>34</v>
      </c>
      <c r="F336" s="13"/>
      <c r="G336" s="83">
        <f t="shared" si="12"/>
        <v>0</v>
      </c>
      <c r="H336" s="93"/>
    </row>
    <row r="337" spans="1:8" s="28" customFormat="1" ht="15.75">
      <c r="A337" s="47" t="s">
        <v>53</v>
      </c>
      <c r="B337" s="51" t="s">
        <v>131</v>
      </c>
      <c r="C337" s="51" t="s">
        <v>132</v>
      </c>
      <c r="D337" s="15" t="s">
        <v>11</v>
      </c>
      <c r="E337" s="14">
        <v>272</v>
      </c>
      <c r="F337" s="13"/>
      <c r="G337" s="83">
        <f t="shared" si="12"/>
        <v>0</v>
      </c>
      <c r="H337" s="93"/>
    </row>
    <row r="338" spans="1:8" s="28" customFormat="1" ht="15.75">
      <c r="A338" s="47" t="s">
        <v>53</v>
      </c>
      <c r="B338" s="51" t="s">
        <v>103</v>
      </c>
      <c r="C338" s="51" t="s">
        <v>100</v>
      </c>
      <c r="D338" s="15" t="s">
        <v>70</v>
      </c>
      <c r="E338" s="14">
        <v>18</v>
      </c>
      <c r="F338" s="13"/>
      <c r="G338" s="83">
        <f t="shared" si="12"/>
        <v>0</v>
      </c>
      <c r="H338" s="93"/>
    </row>
    <row r="339" spans="1:8" s="28" customFormat="1" ht="78.75">
      <c r="A339" s="47" t="s">
        <v>164</v>
      </c>
      <c r="B339" s="22" t="s">
        <v>772</v>
      </c>
      <c r="C339" s="22" t="s">
        <v>773</v>
      </c>
      <c r="D339" s="15" t="s">
        <v>11</v>
      </c>
      <c r="E339" s="14">
        <v>64</v>
      </c>
      <c r="F339" s="13"/>
      <c r="G339" s="83">
        <f t="shared" si="12"/>
        <v>0</v>
      </c>
      <c r="H339" s="93"/>
    </row>
    <row r="340" spans="1:8" s="28" customFormat="1" ht="94.5">
      <c r="A340" s="47" t="s">
        <v>53</v>
      </c>
      <c r="B340" s="51" t="s">
        <v>774</v>
      </c>
      <c r="C340" s="51" t="s">
        <v>775</v>
      </c>
      <c r="D340" s="15" t="s">
        <v>11</v>
      </c>
      <c r="E340" s="14">
        <v>61</v>
      </c>
      <c r="F340" s="13"/>
      <c r="G340" s="83">
        <f t="shared" si="12"/>
        <v>0</v>
      </c>
      <c r="H340" s="93"/>
    </row>
    <row r="341" spans="1:8" s="28" customFormat="1" ht="110.25">
      <c r="A341" s="47" t="s">
        <v>53</v>
      </c>
      <c r="B341" s="51" t="s">
        <v>776</v>
      </c>
      <c r="C341" s="51" t="s">
        <v>777</v>
      </c>
      <c r="D341" s="15" t="s">
        <v>11</v>
      </c>
      <c r="E341" s="14">
        <v>3</v>
      </c>
      <c r="F341" s="13"/>
      <c r="G341" s="83">
        <f t="shared" si="12"/>
        <v>0</v>
      </c>
      <c r="H341" s="93"/>
    </row>
    <row r="342" spans="1:8" s="28" customFormat="1" ht="15.75">
      <c r="A342" s="47" t="s">
        <v>53</v>
      </c>
      <c r="B342" s="51" t="s">
        <v>131</v>
      </c>
      <c r="C342" s="51" t="s">
        <v>132</v>
      </c>
      <c r="D342" s="15" t="s">
        <v>11</v>
      </c>
      <c r="E342" s="14">
        <v>512</v>
      </c>
      <c r="F342" s="13"/>
      <c r="G342" s="83">
        <f t="shared" si="12"/>
        <v>0</v>
      </c>
      <c r="H342" s="93"/>
    </row>
    <row r="343" spans="1:8" s="28" customFormat="1" ht="15.75">
      <c r="A343" s="47" t="s">
        <v>53</v>
      </c>
      <c r="B343" s="51" t="s">
        <v>103</v>
      </c>
      <c r="C343" s="51" t="s">
        <v>100</v>
      </c>
      <c r="D343" s="15" t="s">
        <v>70</v>
      </c>
      <c r="E343" s="14">
        <v>35</v>
      </c>
      <c r="F343" s="13"/>
      <c r="G343" s="83">
        <f t="shared" si="12"/>
        <v>0</v>
      </c>
      <c r="H343" s="93"/>
    </row>
    <row r="344" spans="1:8" s="28" customFormat="1" ht="31.5">
      <c r="A344" s="47" t="s">
        <v>165</v>
      </c>
      <c r="B344" s="22" t="s">
        <v>778</v>
      </c>
      <c r="C344" s="22" t="s">
        <v>779</v>
      </c>
      <c r="D344" s="15" t="s">
        <v>11</v>
      </c>
      <c r="E344" s="14">
        <v>98</v>
      </c>
      <c r="F344" s="13"/>
      <c r="G344" s="83">
        <f t="shared" si="12"/>
        <v>0</v>
      </c>
      <c r="H344" s="93"/>
    </row>
    <row r="345" spans="1:8" s="28" customFormat="1" ht="15.75">
      <c r="A345" s="47" t="s">
        <v>53</v>
      </c>
      <c r="B345" s="51" t="s">
        <v>780</v>
      </c>
      <c r="C345" s="51" t="s">
        <v>781</v>
      </c>
      <c r="D345" s="15" t="s">
        <v>11</v>
      </c>
      <c r="E345" s="14">
        <v>98</v>
      </c>
      <c r="F345" s="13"/>
      <c r="G345" s="83">
        <f t="shared" si="12"/>
        <v>0</v>
      </c>
      <c r="H345" s="93"/>
    </row>
    <row r="346" spans="1:8" s="28" customFormat="1" ht="47.25">
      <c r="A346" s="47" t="s">
        <v>166</v>
      </c>
      <c r="B346" s="22" t="s">
        <v>782</v>
      </c>
      <c r="C346" s="22" t="s">
        <v>783</v>
      </c>
      <c r="D346" s="15" t="s">
        <v>11</v>
      </c>
      <c r="E346" s="14">
        <v>5</v>
      </c>
      <c r="F346" s="13"/>
      <c r="G346" s="83">
        <f t="shared" si="12"/>
        <v>0</v>
      </c>
      <c r="H346" s="93"/>
    </row>
    <row r="347" spans="1:8" s="28" customFormat="1" ht="31.5">
      <c r="A347" s="47" t="s">
        <v>53</v>
      </c>
      <c r="B347" s="51" t="s">
        <v>784</v>
      </c>
      <c r="C347" s="51" t="s">
        <v>785</v>
      </c>
      <c r="D347" s="15" t="s">
        <v>11</v>
      </c>
      <c r="E347" s="14">
        <v>5</v>
      </c>
      <c r="F347" s="13"/>
      <c r="G347" s="83">
        <f t="shared" si="12"/>
        <v>0</v>
      </c>
      <c r="H347" s="93"/>
    </row>
    <row r="348" spans="1:8" s="28" customFormat="1" ht="47.25">
      <c r="A348" s="47" t="s">
        <v>171</v>
      </c>
      <c r="B348" s="22" t="s">
        <v>782</v>
      </c>
      <c r="C348" s="22" t="s">
        <v>783</v>
      </c>
      <c r="D348" s="15" t="s">
        <v>11</v>
      </c>
      <c r="E348" s="14">
        <v>161</v>
      </c>
      <c r="F348" s="13"/>
      <c r="G348" s="83">
        <f t="shared" si="12"/>
        <v>0</v>
      </c>
      <c r="H348" s="93"/>
    </row>
    <row r="349" spans="1:8" s="28" customFormat="1" ht="31.5">
      <c r="A349" s="47" t="s">
        <v>53</v>
      </c>
      <c r="B349" s="51" t="s">
        <v>139</v>
      </c>
      <c r="C349" s="51" t="s">
        <v>786</v>
      </c>
      <c r="D349" s="15" t="s">
        <v>11</v>
      </c>
      <c r="E349" s="14">
        <v>161</v>
      </c>
      <c r="F349" s="13"/>
      <c r="G349" s="83">
        <f t="shared" si="12"/>
        <v>0</v>
      </c>
      <c r="H349" s="93"/>
    </row>
    <row r="350" spans="1:8" s="28" customFormat="1" ht="15.75">
      <c r="A350" s="49" t="s">
        <v>53</v>
      </c>
      <c r="B350" s="35" t="s">
        <v>141</v>
      </c>
      <c r="C350" s="35" t="s">
        <v>142</v>
      </c>
      <c r="D350" s="48"/>
      <c r="E350" s="49"/>
      <c r="F350" s="48"/>
      <c r="G350" s="83"/>
      <c r="H350" s="96"/>
    </row>
    <row r="351" spans="1:8" s="28" customFormat="1" ht="63">
      <c r="A351" s="47" t="s">
        <v>172</v>
      </c>
      <c r="B351" s="22" t="s">
        <v>144</v>
      </c>
      <c r="C351" s="22" t="s">
        <v>727</v>
      </c>
      <c r="D351" s="15" t="s">
        <v>21</v>
      </c>
      <c r="E351" s="14">
        <v>47</v>
      </c>
      <c r="F351" s="13"/>
      <c r="G351" s="83">
        <f t="shared" ref="G351:G367" si="13">ROUND(F351*E351,0)</f>
        <v>0</v>
      </c>
      <c r="H351" s="93"/>
    </row>
    <row r="352" spans="1:8" s="28" customFormat="1" ht="47.25">
      <c r="A352" s="47" t="s">
        <v>53</v>
      </c>
      <c r="B352" s="51" t="s">
        <v>787</v>
      </c>
      <c r="C352" s="51" t="s">
        <v>788</v>
      </c>
      <c r="D352" s="15" t="s">
        <v>68</v>
      </c>
      <c r="E352" s="14">
        <v>1432</v>
      </c>
      <c r="F352" s="13"/>
      <c r="G352" s="83">
        <f t="shared" si="13"/>
        <v>0</v>
      </c>
      <c r="H352" s="93"/>
    </row>
    <row r="353" spans="1:8" s="28" customFormat="1" ht="78.75">
      <c r="A353" s="47" t="s">
        <v>177</v>
      </c>
      <c r="B353" s="22" t="s">
        <v>789</v>
      </c>
      <c r="C353" s="22" t="s">
        <v>790</v>
      </c>
      <c r="D353" s="15" t="s">
        <v>21</v>
      </c>
      <c r="E353" s="14">
        <v>38</v>
      </c>
      <c r="F353" s="13"/>
      <c r="G353" s="83">
        <f t="shared" si="13"/>
        <v>0</v>
      </c>
      <c r="H353" s="93"/>
    </row>
    <row r="354" spans="1:8" s="28" customFormat="1" ht="31.5">
      <c r="A354" s="47" t="s">
        <v>53</v>
      </c>
      <c r="B354" s="51" t="s">
        <v>199</v>
      </c>
      <c r="C354" s="51" t="s">
        <v>200</v>
      </c>
      <c r="D354" s="15" t="s">
        <v>70</v>
      </c>
      <c r="E354" s="14">
        <v>8</v>
      </c>
      <c r="F354" s="13"/>
      <c r="G354" s="83">
        <f t="shared" si="13"/>
        <v>0</v>
      </c>
      <c r="H354" s="93"/>
    </row>
    <row r="355" spans="1:8" s="28" customFormat="1" ht="31.5">
      <c r="A355" s="47" t="s">
        <v>53</v>
      </c>
      <c r="B355" s="51" t="s">
        <v>578</v>
      </c>
      <c r="C355" s="51" t="s">
        <v>579</v>
      </c>
      <c r="D355" s="15" t="s">
        <v>68</v>
      </c>
      <c r="E355" s="14">
        <v>38</v>
      </c>
      <c r="F355" s="13"/>
      <c r="G355" s="83">
        <f t="shared" si="13"/>
        <v>0</v>
      </c>
      <c r="H355" s="93"/>
    </row>
    <row r="356" spans="1:8" s="28" customFormat="1" ht="31.5">
      <c r="A356" s="47" t="s">
        <v>53</v>
      </c>
      <c r="B356" s="51" t="s">
        <v>580</v>
      </c>
      <c r="C356" s="51" t="s">
        <v>581</v>
      </c>
      <c r="D356" s="15" t="s">
        <v>68</v>
      </c>
      <c r="E356" s="14">
        <v>38</v>
      </c>
      <c r="F356" s="13"/>
      <c r="G356" s="83">
        <f t="shared" si="13"/>
        <v>0</v>
      </c>
      <c r="H356" s="93"/>
    </row>
    <row r="357" spans="1:8" s="28" customFormat="1" ht="63">
      <c r="A357" s="47" t="s">
        <v>791</v>
      </c>
      <c r="B357" s="22" t="s">
        <v>792</v>
      </c>
      <c r="C357" s="22" t="s">
        <v>793</v>
      </c>
      <c r="D357" s="15" t="s">
        <v>21</v>
      </c>
      <c r="E357" s="14">
        <v>38</v>
      </c>
      <c r="F357" s="13"/>
      <c r="G357" s="83">
        <f t="shared" si="13"/>
        <v>0</v>
      </c>
      <c r="H357" s="93"/>
    </row>
    <row r="358" spans="1:8" s="28" customFormat="1" ht="31.5">
      <c r="A358" s="47" t="s">
        <v>53</v>
      </c>
      <c r="B358" s="51" t="s">
        <v>199</v>
      </c>
      <c r="C358" s="51" t="s">
        <v>200</v>
      </c>
      <c r="D358" s="15" t="s">
        <v>70</v>
      </c>
      <c r="E358" s="14">
        <v>8</v>
      </c>
      <c r="F358" s="13"/>
      <c r="G358" s="83">
        <f t="shared" si="13"/>
        <v>0</v>
      </c>
      <c r="H358" s="93"/>
    </row>
    <row r="359" spans="1:8" s="28" customFormat="1" ht="47.25">
      <c r="A359" s="47" t="s">
        <v>53</v>
      </c>
      <c r="B359" s="51" t="s">
        <v>794</v>
      </c>
      <c r="C359" s="51" t="s">
        <v>795</v>
      </c>
      <c r="D359" s="15" t="s">
        <v>68</v>
      </c>
      <c r="E359" s="14">
        <v>16</v>
      </c>
      <c r="F359" s="13"/>
      <c r="G359" s="83">
        <f t="shared" si="13"/>
        <v>0</v>
      </c>
      <c r="H359" s="93"/>
    </row>
    <row r="360" spans="1:8" s="28" customFormat="1" ht="31.5">
      <c r="A360" s="47" t="s">
        <v>53</v>
      </c>
      <c r="B360" s="51" t="s">
        <v>586</v>
      </c>
      <c r="C360" s="51" t="s">
        <v>75</v>
      </c>
      <c r="D360" s="15" t="s">
        <v>68</v>
      </c>
      <c r="E360" s="14">
        <v>0.5</v>
      </c>
      <c r="F360" s="13"/>
      <c r="G360" s="83">
        <f t="shared" si="13"/>
        <v>0</v>
      </c>
      <c r="H360" s="93"/>
    </row>
    <row r="361" spans="1:8" s="28" customFormat="1" ht="78.75">
      <c r="A361" s="47" t="s">
        <v>796</v>
      </c>
      <c r="B361" s="22" t="s">
        <v>797</v>
      </c>
      <c r="C361" s="22" t="s">
        <v>798</v>
      </c>
      <c r="D361" s="15" t="s">
        <v>21</v>
      </c>
      <c r="E361" s="14">
        <v>9</v>
      </c>
      <c r="F361" s="13"/>
      <c r="G361" s="83">
        <f t="shared" si="13"/>
        <v>0</v>
      </c>
      <c r="H361" s="93"/>
    </row>
    <row r="362" spans="1:8" s="28" customFormat="1" ht="31.5">
      <c r="A362" s="47" t="s">
        <v>53</v>
      </c>
      <c r="B362" s="51" t="s">
        <v>199</v>
      </c>
      <c r="C362" s="51" t="s">
        <v>200</v>
      </c>
      <c r="D362" s="15" t="s">
        <v>70</v>
      </c>
      <c r="E362" s="14">
        <v>2</v>
      </c>
      <c r="F362" s="13"/>
      <c r="G362" s="83">
        <f t="shared" si="13"/>
        <v>0</v>
      </c>
      <c r="H362" s="93"/>
    </row>
    <row r="363" spans="1:8" s="28" customFormat="1" ht="47.25">
      <c r="A363" s="47" t="s">
        <v>53</v>
      </c>
      <c r="B363" s="51" t="s">
        <v>799</v>
      </c>
      <c r="C363" s="51" t="s">
        <v>800</v>
      </c>
      <c r="D363" s="15" t="s">
        <v>21</v>
      </c>
      <c r="E363" s="14">
        <v>9</v>
      </c>
      <c r="F363" s="13"/>
      <c r="G363" s="83">
        <f t="shared" si="13"/>
        <v>0</v>
      </c>
      <c r="H363" s="93"/>
    </row>
    <row r="364" spans="1:8" s="28" customFormat="1" ht="47.25">
      <c r="A364" s="47" t="s">
        <v>53</v>
      </c>
      <c r="B364" s="51" t="s">
        <v>605</v>
      </c>
      <c r="C364" s="51" t="s">
        <v>728</v>
      </c>
      <c r="D364" s="15" t="s">
        <v>68</v>
      </c>
      <c r="E364" s="14">
        <v>56</v>
      </c>
      <c r="F364" s="13"/>
      <c r="G364" s="83">
        <f t="shared" si="13"/>
        <v>0</v>
      </c>
      <c r="H364" s="93"/>
    </row>
    <row r="365" spans="1:8" s="28" customFormat="1" ht="47.25">
      <c r="A365" s="47" t="s">
        <v>53</v>
      </c>
      <c r="B365" s="51" t="s">
        <v>801</v>
      </c>
      <c r="C365" s="51" t="s">
        <v>802</v>
      </c>
      <c r="D365" s="15" t="s">
        <v>68</v>
      </c>
      <c r="E365" s="14">
        <v>4</v>
      </c>
      <c r="F365" s="13"/>
      <c r="G365" s="83">
        <f t="shared" si="13"/>
        <v>0</v>
      </c>
      <c r="H365" s="93"/>
    </row>
    <row r="366" spans="1:8" s="28" customFormat="1" ht="31.5">
      <c r="A366" s="47" t="s">
        <v>803</v>
      </c>
      <c r="B366" s="22" t="s">
        <v>730</v>
      </c>
      <c r="C366" s="22" t="s">
        <v>731</v>
      </c>
      <c r="D366" s="17" t="s">
        <v>33</v>
      </c>
      <c r="E366" s="14">
        <v>270</v>
      </c>
      <c r="F366" s="13"/>
      <c r="G366" s="83">
        <f t="shared" si="13"/>
        <v>0</v>
      </c>
      <c r="H366" s="93"/>
    </row>
    <row r="367" spans="1:8" s="28" customFormat="1" ht="32.25" thickBot="1">
      <c r="A367" s="46" t="s">
        <v>53</v>
      </c>
      <c r="B367" s="51" t="s">
        <v>732</v>
      </c>
      <c r="C367" s="51" t="s">
        <v>733</v>
      </c>
      <c r="D367" s="17" t="s">
        <v>33</v>
      </c>
      <c r="E367" s="14">
        <v>284</v>
      </c>
      <c r="F367" s="13"/>
      <c r="G367" s="83">
        <f t="shared" si="13"/>
        <v>0</v>
      </c>
      <c r="H367" s="93"/>
    </row>
    <row r="368" spans="1:8" s="28" customFormat="1" ht="16.5" thickBot="1">
      <c r="A368" s="21" t="s">
        <v>178</v>
      </c>
      <c r="B368" s="20" t="s">
        <v>149</v>
      </c>
      <c r="C368" s="19" t="s">
        <v>150</v>
      </c>
      <c r="D368" s="19"/>
      <c r="E368" s="18"/>
      <c r="F368" s="107">
        <f>SUM(G369:G437)</f>
        <v>0</v>
      </c>
      <c r="G368" s="108"/>
      <c r="H368" s="95"/>
    </row>
    <row r="369" spans="1:8" s="28" customFormat="1" ht="15">
      <c r="A369" s="50" t="s">
        <v>53</v>
      </c>
      <c r="B369" s="45" t="s">
        <v>151</v>
      </c>
      <c r="C369" s="35" t="s">
        <v>152</v>
      </c>
      <c r="D369" s="48"/>
      <c r="E369" s="49"/>
      <c r="F369" s="48"/>
      <c r="G369" s="86"/>
      <c r="H369" s="94"/>
    </row>
    <row r="370" spans="1:8" s="28" customFormat="1" ht="47.25">
      <c r="A370" s="47" t="s">
        <v>179</v>
      </c>
      <c r="B370" s="22" t="s">
        <v>804</v>
      </c>
      <c r="C370" s="22" t="s">
        <v>805</v>
      </c>
      <c r="D370" s="15" t="s">
        <v>184</v>
      </c>
      <c r="E370" s="14">
        <v>14</v>
      </c>
      <c r="F370" s="13"/>
      <c r="G370" s="83">
        <f t="shared" ref="G370:G383" si="14">ROUND(F370*E370,0)</f>
        <v>0</v>
      </c>
      <c r="H370" s="93"/>
    </row>
    <row r="371" spans="1:8" s="28" customFormat="1" ht="63">
      <c r="A371" s="47" t="s">
        <v>180</v>
      </c>
      <c r="B371" s="22" t="s">
        <v>806</v>
      </c>
      <c r="C371" s="22" t="s">
        <v>807</v>
      </c>
      <c r="D371" s="15" t="s">
        <v>21</v>
      </c>
      <c r="E371" s="14">
        <v>481</v>
      </c>
      <c r="F371" s="13"/>
      <c r="G371" s="83">
        <f t="shared" si="14"/>
        <v>0</v>
      </c>
      <c r="H371" s="93"/>
    </row>
    <row r="372" spans="1:8" s="28" customFormat="1" ht="47.25">
      <c r="A372" s="47" t="s">
        <v>53</v>
      </c>
      <c r="B372" s="16" t="s">
        <v>808</v>
      </c>
      <c r="C372" s="16" t="s">
        <v>809</v>
      </c>
      <c r="D372" s="15" t="s">
        <v>21</v>
      </c>
      <c r="E372" s="14">
        <v>553</v>
      </c>
      <c r="F372" s="13"/>
      <c r="G372" s="83">
        <f t="shared" si="14"/>
        <v>0</v>
      </c>
      <c r="H372" s="93"/>
    </row>
    <row r="373" spans="1:8" s="28" customFormat="1" ht="63">
      <c r="A373" s="47" t="s">
        <v>181</v>
      </c>
      <c r="B373" s="22" t="s">
        <v>810</v>
      </c>
      <c r="C373" s="22" t="s">
        <v>811</v>
      </c>
      <c r="D373" s="15" t="s">
        <v>21</v>
      </c>
      <c r="E373" s="14">
        <v>437</v>
      </c>
      <c r="F373" s="13"/>
      <c r="G373" s="83">
        <f t="shared" si="14"/>
        <v>0</v>
      </c>
      <c r="H373" s="93"/>
    </row>
    <row r="374" spans="1:8" s="28" customFormat="1" ht="47.25">
      <c r="A374" s="47" t="s">
        <v>182</v>
      </c>
      <c r="B374" s="22" t="s">
        <v>812</v>
      </c>
      <c r="C374" s="22" t="s">
        <v>813</v>
      </c>
      <c r="D374" s="15" t="s">
        <v>21</v>
      </c>
      <c r="E374" s="14">
        <v>437</v>
      </c>
      <c r="F374" s="13"/>
      <c r="G374" s="83">
        <f t="shared" si="14"/>
        <v>0</v>
      </c>
      <c r="H374" s="93"/>
    </row>
    <row r="375" spans="1:8" s="28" customFormat="1" ht="15.75">
      <c r="A375" s="47" t="s">
        <v>183</v>
      </c>
      <c r="B375" s="22" t="s">
        <v>191</v>
      </c>
      <c r="C375" s="22" t="s">
        <v>192</v>
      </c>
      <c r="D375" s="15" t="s">
        <v>21</v>
      </c>
      <c r="E375" s="14">
        <v>437</v>
      </c>
      <c r="F375" s="13"/>
      <c r="G375" s="83">
        <f t="shared" si="14"/>
        <v>0</v>
      </c>
      <c r="H375" s="93"/>
    </row>
    <row r="376" spans="1:8" s="28" customFormat="1" ht="31.5">
      <c r="A376" s="47" t="s">
        <v>53</v>
      </c>
      <c r="B376" s="16" t="s">
        <v>814</v>
      </c>
      <c r="C376" s="16" t="s">
        <v>815</v>
      </c>
      <c r="D376" s="15" t="s">
        <v>11</v>
      </c>
      <c r="E376" s="14">
        <v>1966</v>
      </c>
      <c r="F376" s="13"/>
      <c r="G376" s="83">
        <f t="shared" si="14"/>
        <v>0</v>
      </c>
      <c r="H376" s="93"/>
    </row>
    <row r="377" spans="1:8" s="28" customFormat="1" ht="31.5">
      <c r="A377" s="47" t="s">
        <v>53</v>
      </c>
      <c r="B377" s="16" t="s">
        <v>816</v>
      </c>
      <c r="C377" s="16" t="s">
        <v>817</v>
      </c>
      <c r="D377" s="15" t="s">
        <v>21</v>
      </c>
      <c r="E377" s="14">
        <v>481</v>
      </c>
      <c r="F377" s="13"/>
      <c r="G377" s="83">
        <f t="shared" si="14"/>
        <v>0</v>
      </c>
      <c r="H377" s="93"/>
    </row>
    <row r="378" spans="1:8" s="28" customFormat="1" ht="63">
      <c r="A378" s="47" t="s">
        <v>185</v>
      </c>
      <c r="B378" s="22" t="s">
        <v>818</v>
      </c>
      <c r="C378" s="22" t="s">
        <v>819</v>
      </c>
      <c r="D378" s="15" t="s">
        <v>21</v>
      </c>
      <c r="E378" s="14">
        <v>437</v>
      </c>
      <c r="F378" s="13"/>
      <c r="G378" s="83">
        <f t="shared" si="14"/>
        <v>0</v>
      </c>
      <c r="H378" s="93"/>
    </row>
    <row r="379" spans="1:8" s="28" customFormat="1" ht="31.5">
      <c r="A379" s="46" t="s">
        <v>53</v>
      </c>
      <c r="B379" s="16" t="s">
        <v>71</v>
      </c>
      <c r="C379" s="16" t="s">
        <v>820</v>
      </c>
      <c r="D379" s="15" t="s">
        <v>11</v>
      </c>
      <c r="E379" s="14">
        <v>1853</v>
      </c>
      <c r="F379" s="13"/>
      <c r="G379" s="83">
        <f t="shared" si="14"/>
        <v>0</v>
      </c>
      <c r="H379" s="93"/>
    </row>
    <row r="380" spans="1:8" s="28" customFormat="1" ht="31.5">
      <c r="A380" s="47" t="s">
        <v>53</v>
      </c>
      <c r="B380" s="16" t="s">
        <v>199</v>
      </c>
      <c r="C380" s="16" t="s">
        <v>200</v>
      </c>
      <c r="D380" s="15" t="s">
        <v>70</v>
      </c>
      <c r="E380" s="14">
        <v>88</v>
      </c>
      <c r="F380" s="13"/>
      <c r="G380" s="83">
        <f t="shared" si="14"/>
        <v>0</v>
      </c>
      <c r="H380" s="93"/>
    </row>
    <row r="381" spans="1:8" s="28" customFormat="1" ht="47.25">
      <c r="A381" s="47" t="s">
        <v>53</v>
      </c>
      <c r="B381" s="16" t="s">
        <v>821</v>
      </c>
      <c r="C381" s="16" t="s">
        <v>822</v>
      </c>
      <c r="D381" s="15" t="s">
        <v>68</v>
      </c>
      <c r="E381" s="14">
        <v>178</v>
      </c>
      <c r="F381" s="13"/>
      <c r="G381" s="83">
        <f t="shared" si="14"/>
        <v>0</v>
      </c>
      <c r="H381" s="93"/>
    </row>
    <row r="382" spans="1:8" s="28" customFormat="1" ht="47.25">
      <c r="A382" s="47" t="s">
        <v>53</v>
      </c>
      <c r="B382" s="16" t="s">
        <v>605</v>
      </c>
      <c r="C382" s="16" t="s">
        <v>728</v>
      </c>
      <c r="D382" s="15" t="s">
        <v>68</v>
      </c>
      <c r="E382" s="14">
        <v>2840</v>
      </c>
      <c r="F382" s="13"/>
      <c r="G382" s="83">
        <f t="shared" si="14"/>
        <v>0</v>
      </c>
      <c r="H382" s="93"/>
    </row>
    <row r="383" spans="1:8" s="28" customFormat="1" ht="47.25">
      <c r="A383" s="47" t="s">
        <v>53</v>
      </c>
      <c r="B383" s="16" t="s">
        <v>823</v>
      </c>
      <c r="C383" s="16" t="s">
        <v>824</v>
      </c>
      <c r="D383" s="15" t="s">
        <v>21</v>
      </c>
      <c r="E383" s="14">
        <v>446</v>
      </c>
      <c r="F383" s="13"/>
      <c r="G383" s="83">
        <f t="shared" si="14"/>
        <v>0</v>
      </c>
      <c r="H383" s="93"/>
    </row>
    <row r="384" spans="1:8" s="28" customFormat="1" ht="15.75">
      <c r="A384" s="49" t="s">
        <v>53</v>
      </c>
      <c r="B384" s="35" t="s">
        <v>156</v>
      </c>
      <c r="C384" s="35" t="s">
        <v>157</v>
      </c>
      <c r="D384" s="48"/>
      <c r="E384" s="49"/>
      <c r="F384" s="48"/>
      <c r="G384" s="83"/>
      <c r="H384" s="94"/>
    </row>
    <row r="385" spans="1:8" s="28" customFormat="1" ht="47.25">
      <c r="A385" s="47" t="s">
        <v>188</v>
      </c>
      <c r="B385" s="22" t="s">
        <v>804</v>
      </c>
      <c r="C385" s="22" t="s">
        <v>805</v>
      </c>
      <c r="D385" s="15" t="s">
        <v>184</v>
      </c>
      <c r="E385" s="14">
        <v>3</v>
      </c>
      <c r="F385" s="13"/>
      <c r="G385" s="83">
        <f t="shared" ref="G385:G401" si="15">ROUND(F385*E385,0)</f>
        <v>0</v>
      </c>
      <c r="H385" s="93"/>
    </row>
    <row r="386" spans="1:8" s="28" customFormat="1" ht="63">
      <c r="A386" s="47" t="s">
        <v>189</v>
      </c>
      <c r="B386" s="22" t="s">
        <v>806</v>
      </c>
      <c r="C386" s="22" t="s">
        <v>807</v>
      </c>
      <c r="D386" s="15" t="s">
        <v>21</v>
      </c>
      <c r="E386" s="14">
        <v>91</v>
      </c>
      <c r="F386" s="13"/>
      <c r="G386" s="83">
        <f t="shared" si="15"/>
        <v>0</v>
      </c>
      <c r="H386" s="93"/>
    </row>
    <row r="387" spans="1:8" s="28" customFormat="1" ht="47.25">
      <c r="A387" s="47" t="s">
        <v>53</v>
      </c>
      <c r="B387" s="16" t="s">
        <v>808</v>
      </c>
      <c r="C387" s="16" t="s">
        <v>809</v>
      </c>
      <c r="D387" s="15" t="s">
        <v>21</v>
      </c>
      <c r="E387" s="14">
        <v>104</v>
      </c>
      <c r="F387" s="13"/>
      <c r="G387" s="83">
        <f t="shared" si="15"/>
        <v>0</v>
      </c>
      <c r="H387" s="93"/>
    </row>
    <row r="388" spans="1:8" s="28" customFormat="1" ht="63">
      <c r="A388" s="47" t="s">
        <v>190</v>
      </c>
      <c r="B388" s="22" t="s">
        <v>810</v>
      </c>
      <c r="C388" s="22" t="s">
        <v>811</v>
      </c>
      <c r="D388" s="15" t="s">
        <v>21</v>
      </c>
      <c r="E388" s="14">
        <v>83</v>
      </c>
      <c r="F388" s="13"/>
      <c r="G388" s="83">
        <f t="shared" si="15"/>
        <v>0</v>
      </c>
      <c r="H388" s="93"/>
    </row>
    <row r="389" spans="1:8" s="28" customFormat="1" ht="47.25">
      <c r="A389" s="47" t="s">
        <v>193</v>
      </c>
      <c r="B389" s="22" t="s">
        <v>812</v>
      </c>
      <c r="C389" s="22" t="s">
        <v>813</v>
      </c>
      <c r="D389" s="15" t="s">
        <v>21</v>
      </c>
      <c r="E389" s="14">
        <v>83</v>
      </c>
      <c r="F389" s="13"/>
      <c r="G389" s="83">
        <f t="shared" si="15"/>
        <v>0</v>
      </c>
      <c r="H389" s="93"/>
    </row>
    <row r="390" spans="1:8" s="28" customFormat="1" ht="15.75">
      <c r="A390" s="47" t="s">
        <v>198</v>
      </c>
      <c r="B390" s="22" t="s">
        <v>191</v>
      </c>
      <c r="C390" s="22" t="s">
        <v>192</v>
      </c>
      <c r="D390" s="15" t="s">
        <v>21</v>
      </c>
      <c r="E390" s="14">
        <v>83</v>
      </c>
      <c r="F390" s="13"/>
      <c r="G390" s="83">
        <f t="shared" si="15"/>
        <v>0</v>
      </c>
      <c r="H390" s="93"/>
    </row>
    <row r="391" spans="1:8" s="28" customFormat="1" ht="31.5">
      <c r="A391" s="47" t="s">
        <v>53</v>
      </c>
      <c r="B391" s="16" t="s">
        <v>814</v>
      </c>
      <c r="C391" s="16" t="s">
        <v>815</v>
      </c>
      <c r="D391" s="15" t="s">
        <v>11</v>
      </c>
      <c r="E391" s="14">
        <v>369</v>
      </c>
      <c r="F391" s="13"/>
      <c r="G391" s="83">
        <f t="shared" si="15"/>
        <v>0</v>
      </c>
      <c r="H391" s="93"/>
    </row>
    <row r="392" spans="1:8" s="28" customFormat="1" ht="31.5">
      <c r="A392" s="47" t="s">
        <v>53</v>
      </c>
      <c r="B392" s="16" t="s">
        <v>825</v>
      </c>
      <c r="C392" s="16" t="s">
        <v>817</v>
      </c>
      <c r="D392" s="15" t="s">
        <v>21</v>
      </c>
      <c r="E392" s="14">
        <v>91</v>
      </c>
      <c r="F392" s="13"/>
      <c r="G392" s="83">
        <f t="shared" si="15"/>
        <v>0</v>
      </c>
      <c r="H392" s="93"/>
    </row>
    <row r="393" spans="1:8" s="28" customFormat="1" ht="94.5">
      <c r="A393" s="47" t="s">
        <v>201</v>
      </c>
      <c r="B393" s="22" t="s">
        <v>826</v>
      </c>
      <c r="C393" s="22" t="s">
        <v>827</v>
      </c>
      <c r="D393" s="15" t="s">
        <v>21</v>
      </c>
      <c r="E393" s="14">
        <v>107</v>
      </c>
      <c r="F393" s="13"/>
      <c r="G393" s="83">
        <f t="shared" si="15"/>
        <v>0</v>
      </c>
      <c r="H393" s="93"/>
    </row>
    <row r="394" spans="1:8" s="28" customFormat="1" ht="47.25">
      <c r="A394" s="47" t="s">
        <v>53</v>
      </c>
      <c r="B394" s="16" t="s">
        <v>576</v>
      </c>
      <c r="C394" s="16" t="s">
        <v>577</v>
      </c>
      <c r="D394" s="15" t="s">
        <v>68</v>
      </c>
      <c r="E394" s="14">
        <v>81</v>
      </c>
      <c r="F394" s="13"/>
      <c r="G394" s="83">
        <f t="shared" si="15"/>
        <v>0</v>
      </c>
      <c r="H394" s="93"/>
    </row>
    <row r="395" spans="1:8" s="28" customFormat="1" ht="47.25">
      <c r="A395" s="47" t="s">
        <v>53</v>
      </c>
      <c r="B395" s="16" t="s">
        <v>828</v>
      </c>
      <c r="C395" s="16" t="s">
        <v>829</v>
      </c>
      <c r="D395" s="15" t="s">
        <v>68</v>
      </c>
      <c r="E395" s="14">
        <v>428</v>
      </c>
      <c r="F395" s="13"/>
      <c r="G395" s="83">
        <f t="shared" si="15"/>
        <v>0</v>
      </c>
      <c r="H395" s="93"/>
    </row>
    <row r="396" spans="1:8" s="28" customFormat="1" ht="63">
      <c r="A396" s="47" t="s">
        <v>830</v>
      </c>
      <c r="B396" s="22" t="s">
        <v>831</v>
      </c>
      <c r="C396" s="22" t="s">
        <v>819</v>
      </c>
      <c r="D396" s="15" t="s">
        <v>21</v>
      </c>
      <c r="E396" s="14">
        <v>83</v>
      </c>
      <c r="F396" s="13"/>
      <c r="G396" s="83">
        <f t="shared" si="15"/>
        <v>0</v>
      </c>
      <c r="H396" s="93"/>
    </row>
    <row r="397" spans="1:8" s="28" customFormat="1" ht="31.5">
      <c r="A397" s="46" t="s">
        <v>53</v>
      </c>
      <c r="B397" s="16" t="s">
        <v>832</v>
      </c>
      <c r="C397" s="16" t="s">
        <v>820</v>
      </c>
      <c r="D397" s="15" t="s">
        <v>11</v>
      </c>
      <c r="E397" s="14">
        <v>349</v>
      </c>
      <c r="F397" s="13"/>
      <c r="G397" s="83">
        <f t="shared" si="15"/>
        <v>0</v>
      </c>
      <c r="H397" s="93"/>
    </row>
    <row r="398" spans="1:8" s="28" customFormat="1" ht="31.5">
      <c r="A398" s="47" t="s">
        <v>53</v>
      </c>
      <c r="B398" s="16" t="s">
        <v>199</v>
      </c>
      <c r="C398" s="16" t="s">
        <v>200</v>
      </c>
      <c r="D398" s="15" t="s">
        <v>70</v>
      </c>
      <c r="E398" s="14">
        <v>17</v>
      </c>
      <c r="F398" s="13"/>
      <c r="G398" s="83">
        <f t="shared" si="15"/>
        <v>0</v>
      </c>
      <c r="H398" s="93"/>
    </row>
    <row r="399" spans="1:8" s="28" customFormat="1" ht="47.25">
      <c r="A399" s="47" t="s">
        <v>53</v>
      </c>
      <c r="B399" s="16" t="s">
        <v>821</v>
      </c>
      <c r="C399" s="16" t="s">
        <v>822</v>
      </c>
      <c r="D399" s="15" t="s">
        <v>68</v>
      </c>
      <c r="E399" s="14">
        <v>34</v>
      </c>
      <c r="F399" s="13"/>
      <c r="G399" s="83">
        <f t="shared" si="15"/>
        <v>0</v>
      </c>
      <c r="H399" s="93"/>
    </row>
    <row r="400" spans="1:8" s="28" customFormat="1" ht="47.25">
      <c r="A400" s="47" t="s">
        <v>53</v>
      </c>
      <c r="B400" s="16" t="s">
        <v>833</v>
      </c>
      <c r="C400" s="16" t="s">
        <v>728</v>
      </c>
      <c r="D400" s="15" t="s">
        <v>68</v>
      </c>
      <c r="E400" s="14">
        <v>535</v>
      </c>
      <c r="F400" s="13"/>
      <c r="G400" s="83">
        <f t="shared" si="15"/>
        <v>0</v>
      </c>
      <c r="H400" s="93"/>
    </row>
    <row r="401" spans="1:8" s="28" customFormat="1" ht="47.25">
      <c r="A401" s="47" t="s">
        <v>53</v>
      </c>
      <c r="B401" s="16" t="s">
        <v>834</v>
      </c>
      <c r="C401" s="16" t="s">
        <v>824</v>
      </c>
      <c r="D401" s="15" t="s">
        <v>21</v>
      </c>
      <c r="E401" s="14">
        <v>84</v>
      </c>
      <c r="F401" s="13"/>
      <c r="G401" s="83">
        <f t="shared" si="15"/>
        <v>0</v>
      </c>
      <c r="H401" s="93"/>
    </row>
    <row r="402" spans="1:8" s="28" customFormat="1" ht="15.75">
      <c r="A402" s="49" t="s">
        <v>53</v>
      </c>
      <c r="B402" s="35" t="s">
        <v>162</v>
      </c>
      <c r="C402" s="35" t="s">
        <v>163</v>
      </c>
      <c r="D402" s="48"/>
      <c r="E402" s="49"/>
      <c r="F402" s="48"/>
      <c r="G402" s="83"/>
      <c r="H402" s="94"/>
    </row>
    <row r="403" spans="1:8" s="28" customFormat="1" ht="47.25">
      <c r="A403" s="47" t="s">
        <v>835</v>
      </c>
      <c r="B403" s="22" t="s">
        <v>804</v>
      </c>
      <c r="C403" s="22" t="s">
        <v>805</v>
      </c>
      <c r="D403" s="15" t="s">
        <v>184</v>
      </c>
      <c r="E403" s="14">
        <v>39</v>
      </c>
      <c r="F403" s="13"/>
      <c r="G403" s="83">
        <f t="shared" ref="G403:G421" si="16">ROUND(F403*E403,0)</f>
        <v>0</v>
      </c>
      <c r="H403" s="93"/>
    </row>
    <row r="404" spans="1:8" s="28" customFormat="1" ht="63">
      <c r="A404" s="47" t="s">
        <v>836</v>
      </c>
      <c r="B404" s="22" t="s">
        <v>806</v>
      </c>
      <c r="C404" s="22" t="s">
        <v>807</v>
      </c>
      <c r="D404" s="15" t="s">
        <v>21</v>
      </c>
      <c r="E404" s="14">
        <v>1431</v>
      </c>
      <c r="F404" s="13"/>
      <c r="G404" s="83">
        <f t="shared" si="16"/>
        <v>0</v>
      </c>
      <c r="H404" s="93"/>
    </row>
    <row r="405" spans="1:8" s="28" customFormat="1" ht="47.25">
      <c r="A405" s="47" t="s">
        <v>53</v>
      </c>
      <c r="B405" s="16" t="s">
        <v>808</v>
      </c>
      <c r="C405" s="16" t="s">
        <v>809</v>
      </c>
      <c r="D405" s="15" t="s">
        <v>21</v>
      </c>
      <c r="E405" s="14">
        <v>1645</v>
      </c>
      <c r="F405" s="13"/>
      <c r="G405" s="83">
        <f t="shared" si="16"/>
        <v>0</v>
      </c>
      <c r="H405" s="93"/>
    </row>
    <row r="406" spans="1:8" s="28" customFormat="1" ht="63">
      <c r="A406" s="47" t="s">
        <v>837</v>
      </c>
      <c r="B406" s="22" t="s">
        <v>810</v>
      </c>
      <c r="C406" s="22" t="s">
        <v>811</v>
      </c>
      <c r="D406" s="15" t="s">
        <v>21</v>
      </c>
      <c r="E406" s="14">
        <v>1301</v>
      </c>
      <c r="F406" s="13"/>
      <c r="G406" s="83">
        <f t="shared" si="16"/>
        <v>0</v>
      </c>
      <c r="H406" s="93"/>
    </row>
    <row r="407" spans="1:8" s="28" customFormat="1" ht="47.25">
      <c r="A407" s="47" t="s">
        <v>838</v>
      </c>
      <c r="B407" s="22" t="s">
        <v>812</v>
      </c>
      <c r="C407" s="22" t="s">
        <v>813</v>
      </c>
      <c r="D407" s="15" t="s">
        <v>21</v>
      </c>
      <c r="E407" s="14">
        <v>1301</v>
      </c>
      <c r="F407" s="13"/>
      <c r="G407" s="83">
        <f t="shared" si="16"/>
        <v>0</v>
      </c>
      <c r="H407" s="93"/>
    </row>
    <row r="408" spans="1:8" s="28" customFormat="1" ht="15.75">
      <c r="A408" s="47" t="s">
        <v>839</v>
      </c>
      <c r="B408" s="22" t="s">
        <v>191</v>
      </c>
      <c r="C408" s="22" t="s">
        <v>192</v>
      </c>
      <c r="D408" s="15" t="s">
        <v>21</v>
      </c>
      <c r="E408" s="14">
        <v>1301</v>
      </c>
      <c r="F408" s="13"/>
      <c r="G408" s="83">
        <f t="shared" si="16"/>
        <v>0</v>
      </c>
      <c r="H408" s="93"/>
    </row>
    <row r="409" spans="1:8" s="28" customFormat="1" ht="31.5">
      <c r="A409" s="47" t="s">
        <v>53</v>
      </c>
      <c r="B409" s="16" t="s">
        <v>814</v>
      </c>
      <c r="C409" s="16" t="s">
        <v>815</v>
      </c>
      <c r="D409" s="15" t="s">
        <v>11</v>
      </c>
      <c r="E409" s="14">
        <v>5850</v>
      </c>
      <c r="F409" s="13"/>
      <c r="G409" s="83">
        <f t="shared" si="16"/>
        <v>0</v>
      </c>
      <c r="H409" s="93"/>
    </row>
    <row r="410" spans="1:8" s="28" customFormat="1" ht="31.5">
      <c r="A410" s="47" t="s">
        <v>53</v>
      </c>
      <c r="B410" s="16" t="s">
        <v>825</v>
      </c>
      <c r="C410" s="16" t="s">
        <v>817</v>
      </c>
      <c r="D410" s="15" t="s">
        <v>21</v>
      </c>
      <c r="E410" s="14">
        <v>1431</v>
      </c>
      <c r="F410" s="13"/>
      <c r="G410" s="83">
        <f t="shared" si="16"/>
        <v>0</v>
      </c>
      <c r="H410" s="93"/>
    </row>
    <row r="411" spans="1:8" s="28" customFormat="1" ht="47.25">
      <c r="A411" s="47" t="s">
        <v>840</v>
      </c>
      <c r="B411" s="22" t="s">
        <v>841</v>
      </c>
      <c r="C411" s="22" t="s">
        <v>842</v>
      </c>
      <c r="D411" s="15" t="s">
        <v>21</v>
      </c>
      <c r="E411" s="14">
        <v>1301</v>
      </c>
      <c r="F411" s="13"/>
      <c r="G411" s="83">
        <f t="shared" si="16"/>
        <v>0</v>
      </c>
      <c r="H411" s="93"/>
    </row>
    <row r="412" spans="1:8" s="28" customFormat="1" ht="47.25">
      <c r="A412" s="47" t="s">
        <v>53</v>
      </c>
      <c r="B412" s="16" t="s">
        <v>843</v>
      </c>
      <c r="C412" s="16" t="s">
        <v>844</v>
      </c>
      <c r="D412" s="15" t="s">
        <v>68</v>
      </c>
      <c r="E412" s="14">
        <v>257</v>
      </c>
      <c r="F412" s="13"/>
      <c r="G412" s="83">
        <f t="shared" si="16"/>
        <v>0</v>
      </c>
      <c r="H412" s="93"/>
    </row>
    <row r="413" spans="1:8" s="28" customFormat="1" ht="47.25">
      <c r="A413" s="47" t="s">
        <v>53</v>
      </c>
      <c r="B413" s="16" t="s">
        <v>845</v>
      </c>
      <c r="C413" s="16" t="s">
        <v>846</v>
      </c>
      <c r="D413" s="15" t="s">
        <v>68</v>
      </c>
      <c r="E413" s="14">
        <v>99</v>
      </c>
      <c r="F413" s="13"/>
      <c r="G413" s="83">
        <f t="shared" si="16"/>
        <v>0</v>
      </c>
      <c r="H413" s="93"/>
    </row>
    <row r="414" spans="1:8" s="28" customFormat="1" ht="31.5">
      <c r="A414" s="47" t="s">
        <v>53</v>
      </c>
      <c r="B414" s="16" t="s">
        <v>847</v>
      </c>
      <c r="C414" s="16" t="s">
        <v>848</v>
      </c>
      <c r="D414" s="15" t="s">
        <v>68</v>
      </c>
      <c r="E414" s="14">
        <v>11701</v>
      </c>
      <c r="F414" s="13"/>
      <c r="G414" s="83">
        <f t="shared" si="16"/>
        <v>0</v>
      </c>
      <c r="H414" s="93"/>
    </row>
    <row r="415" spans="1:8" s="28" customFormat="1" ht="47.25">
      <c r="A415" s="47" t="s">
        <v>849</v>
      </c>
      <c r="B415" s="22" t="s">
        <v>850</v>
      </c>
      <c r="C415" s="22" t="s">
        <v>851</v>
      </c>
      <c r="D415" s="15" t="s">
        <v>21</v>
      </c>
      <c r="E415" s="14">
        <v>1301</v>
      </c>
      <c r="F415" s="13"/>
      <c r="G415" s="83">
        <f t="shared" si="16"/>
        <v>0</v>
      </c>
      <c r="H415" s="93"/>
    </row>
    <row r="416" spans="1:8" s="28" customFormat="1" ht="31.5">
      <c r="A416" s="47" t="s">
        <v>53</v>
      </c>
      <c r="B416" s="16" t="s">
        <v>167</v>
      </c>
      <c r="C416" s="16" t="s">
        <v>168</v>
      </c>
      <c r="D416" s="17" t="s">
        <v>33</v>
      </c>
      <c r="E416" s="14">
        <v>481</v>
      </c>
      <c r="F416" s="13"/>
      <c r="G416" s="83">
        <f t="shared" si="16"/>
        <v>0</v>
      </c>
      <c r="H416" s="93"/>
    </row>
    <row r="417" spans="1:8" s="28" customFormat="1" ht="63">
      <c r="A417" s="47" t="s">
        <v>53</v>
      </c>
      <c r="B417" s="16" t="s">
        <v>852</v>
      </c>
      <c r="C417" s="16" t="s">
        <v>853</v>
      </c>
      <c r="D417" s="15" t="s">
        <v>21</v>
      </c>
      <c r="E417" s="14">
        <v>1327</v>
      </c>
      <c r="F417" s="13"/>
      <c r="G417" s="83">
        <f t="shared" si="16"/>
        <v>0</v>
      </c>
      <c r="H417" s="93"/>
    </row>
    <row r="418" spans="1:8" s="28" customFormat="1" ht="31.5">
      <c r="A418" s="47" t="s">
        <v>53</v>
      </c>
      <c r="B418" s="16" t="s">
        <v>854</v>
      </c>
      <c r="C418" s="16" t="s">
        <v>855</v>
      </c>
      <c r="D418" s="15" t="s">
        <v>68</v>
      </c>
      <c r="E418" s="14">
        <v>28</v>
      </c>
      <c r="F418" s="13"/>
      <c r="G418" s="83">
        <f t="shared" si="16"/>
        <v>0</v>
      </c>
      <c r="H418" s="93"/>
    </row>
    <row r="419" spans="1:8" s="28" customFormat="1" ht="47.25">
      <c r="A419" s="47" t="s">
        <v>53</v>
      </c>
      <c r="B419" s="16" t="s">
        <v>856</v>
      </c>
      <c r="C419" s="16" t="s">
        <v>857</v>
      </c>
      <c r="D419" s="15" t="s">
        <v>68</v>
      </c>
      <c r="E419" s="14">
        <v>195</v>
      </c>
      <c r="F419" s="13"/>
      <c r="G419" s="83">
        <f t="shared" si="16"/>
        <v>0</v>
      </c>
      <c r="H419" s="93"/>
    </row>
    <row r="420" spans="1:8" s="28" customFormat="1" ht="15.75">
      <c r="A420" s="47" t="s">
        <v>858</v>
      </c>
      <c r="B420" s="22" t="s">
        <v>859</v>
      </c>
      <c r="C420" s="22" t="s">
        <v>860</v>
      </c>
      <c r="D420" s="17" t="s">
        <v>33</v>
      </c>
      <c r="E420" s="14">
        <v>105</v>
      </c>
      <c r="F420" s="13"/>
      <c r="G420" s="83">
        <f t="shared" si="16"/>
        <v>0</v>
      </c>
      <c r="H420" s="93"/>
    </row>
    <row r="421" spans="1:8" s="28" customFormat="1" ht="63">
      <c r="A421" s="47" t="s">
        <v>53</v>
      </c>
      <c r="B421" s="16" t="s">
        <v>861</v>
      </c>
      <c r="C421" s="16" t="s">
        <v>862</v>
      </c>
      <c r="D421" s="17" t="s">
        <v>33</v>
      </c>
      <c r="E421" s="14">
        <v>109</v>
      </c>
      <c r="F421" s="13"/>
      <c r="G421" s="83">
        <f t="shared" si="16"/>
        <v>0</v>
      </c>
      <c r="H421" s="93"/>
    </row>
    <row r="422" spans="1:8" s="28" customFormat="1" ht="15.75">
      <c r="A422" s="49" t="s">
        <v>53</v>
      </c>
      <c r="B422" s="35" t="s">
        <v>169</v>
      </c>
      <c r="C422" s="35" t="s">
        <v>170</v>
      </c>
      <c r="D422" s="48"/>
      <c r="E422" s="49"/>
      <c r="F422" s="48"/>
      <c r="G422" s="83"/>
      <c r="H422" s="94"/>
    </row>
    <row r="423" spans="1:8" s="28" customFormat="1" ht="63">
      <c r="A423" s="47" t="s">
        <v>863</v>
      </c>
      <c r="B423" s="22" t="s">
        <v>864</v>
      </c>
      <c r="C423" s="22" t="s">
        <v>865</v>
      </c>
      <c r="D423" s="15" t="s">
        <v>21</v>
      </c>
      <c r="E423" s="14">
        <v>24</v>
      </c>
      <c r="F423" s="13"/>
      <c r="G423" s="83">
        <f t="shared" ref="G423:G437" si="17">ROUND(F423*E423,0)</f>
        <v>0</v>
      </c>
      <c r="H423" s="93"/>
    </row>
    <row r="424" spans="1:8" s="28" customFormat="1" ht="31.5">
      <c r="A424" s="47" t="s">
        <v>53</v>
      </c>
      <c r="B424" s="16" t="s">
        <v>199</v>
      </c>
      <c r="C424" s="16" t="s">
        <v>200</v>
      </c>
      <c r="D424" s="15" t="s">
        <v>70</v>
      </c>
      <c r="E424" s="14">
        <v>6</v>
      </c>
      <c r="F424" s="13"/>
      <c r="G424" s="83">
        <f t="shared" si="17"/>
        <v>0</v>
      </c>
      <c r="H424" s="93"/>
    </row>
    <row r="425" spans="1:8" s="28" customFormat="1" ht="47.25">
      <c r="A425" s="47" t="s">
        <v>53</v>
      </c>
      <c r="B425" s="16" t="s">
        <v>866</v>
      </c>
      <c r="C425" s="16" t="s">
        <v>822</v>
      </c>
      <c r="D425" s="15" t="s">
        <v>68</v>
      </c>
      <c r="E425" s="14">
        <v>19</v>
      </c>
      <c r="F425" s="13"/>
      <c r="G425" s="83">
        <f t="shared" si="17"/>
        <v>0</v>
      </c>
      <c r="H425" s="93"/>
    </row>
    <row r="426" spans="1:8" s="28" customFormat="1" ht="47.25">
      <c r="A426" s="47" t="s">
        <v>53</v>
      </c>
      <c r="B426" s="16" t="s">
        <v>196</v>
      </c>
      <c r="C426" s="16" t="s">
        <v>728</v>
      </c>
      <c r="D426" s="15" t="s">
        <v>68</v>
      </c>
      <c r="E426" s="14">
        <v>121</v>
      </c>
      <c r="F426" s="13"/>
      <c r="G426" s="83">
        <f t="shared" si="17"/>
        <v>0</v>
      </c>
      <c r="H426" s="93"/>
    </row>
    <row r="427" spans="1:8" s="28" customFormat="1" ht="47.25">
      <c r="A427" s="47" t="s">
        <v>53</v>
      </c>
      <c r="B427" s="16" t="s">
        <v>867</v>
      </c>
      <c r="C427" s="16" t="s">
        <v>824</v>
      </c>
      <c r="D427" s="15" t="s">
        <v>21</v>
      </c>
      <c r="E427" s="14">
        <v>24</v>
      </c>
      <c r="F427" s="13"/>
      <c r="G427" s="83">
        <f t="shared" si="17"/>
        <v>0</v>
      </c>
      <c r="H427" s="93"/>
    </row>
    <row r="428" spans="1:8" s="28" customFormat="1" ht="47.25">
      <c r="A428" s="47" t="s">
        <v>868</v>
      </c>
      <c r="B428" s="22" t="s">
        <v>869</v>
      </c>
      <c r="C428" s="22" t="s">
        <v>870</v>
      </c>
      <c r="D428" s="17" t="s">
        <v>33</v>
      </c>
      <c r="E428" s="14">
        <v>231</v>
      </c>
      <c r="F428" s="13"/>
      <c r="G428" s="83">
        <f t="shared" si="17"/>
        <v>0</v>
      </c>
      <c r="H428" s="93"/>
    </row>
    <row r="429" spans="1:8" s="28" customFormat="1" ht="31.5">
      <c r="A429" s="47" t="s">
        <v>53</v>
      </c>
      <c r="B429" s="16" t="s">
        <v>871</v>
      </c>
      <c r="C429" s="16" t="s">
        <v>872</v>
      </c>
      <c r="D429" s="17" t="s">
        <v>33</v>
      </c>
      <c r="E429" s="14">
        <v>234</v>
      </c>
      <c r="F429" s="13"/>
      <c r="G429" s="83">
        <f t="shared" si="17"/>
        <v>0</v>
      </c>
      <c r="H429" s="93"/>
    </row>
    <row r="430" spans="1:8" s="28" customFormat="1" ht="47.25">
      <c r="A430" s="47" t="s">
        <v>53</v>
      </c>
      <c r="B430" s="16" t="s">
        <v>833</v>
      </c>
      <c r="C430" s="16" t="s">
        <v>728</v>
      </c>
      <c r="D430" s="15" t="s">
        <v>68</v>
      </c>
      <c r="E430" s="14">
        <v>18</v>
      </c>
      <c r="F430" s="13"/>
      <c r="G430" s="83">
        <f t="shared" si="17"/>
        <v>0</v>
      </c>
      <c r="H430" s="93"/>
    </row>
    <row r="431" spans="1:8" s="28" customFormat="1" ht="31.5">
      <c r="A431" s="47" t="s">
        <v>873</v>
      </c>
      <c r="B431" s="22" t="s">
        <v>874</v>
      </c>
      <c r="C431" s="22" t="s">
        <v>875</v>
      </c>
      <c r="D431" s="17" t="s">
        <v>33</v>
      </c>
      <c r="E431" s="14">
        <v>1210</v>
      </c>
      <c r="F431" s="13"/>
      <c r="G431" s="83">
        <f t="shared" si="17"/>
        <v>0</v>
      </c>
      <c r="H431" s="93"/>
    </row>
    <row r="432" spans="1:8" s="28" customFormat="1" ht="15.75">
      <c r="A432" s="46" t="s">
        <v>53</v>
      </c>
      <c r="B432" s="16" t="s">
        <v>173</v>
      </c>
      <c r="C432" s="16" t="s">
        <v>174</v>
      </c>
      <c r="D432" s="17" t="s">
        <v>33</v>
      </c>
      <c r="E432" s="14">
        <v>1223</v>
      </c>
      <c r="F432" s="13"/>
      <c r="G432" s="83">
        <f t="shared" si="17"/>
        <v>0</v>
      </c>
      <c r="H432" s="93"/>
    </row>
    <row r="433" spans="1:8" s="28" customFormat="1" ht="15.75">
      <c r="A433" s="46" t="s">
        <v>53</v>
      </c>
      <c r="B433" s="16" t="s">
        <v>107</v>
      </c>
      <c r="C433" s="16" t="s">
        <v>108</v>
      </c>
      <c r="D433" s="15" t="s">
        <v>11</v>
      </c>
      <c r="E433" s="14">
        <v>1803</v>
      </c>
      <c r="F433" s="13"/>
      <c r="G433" s="83">
        <f t="shared" si="17"/>
        <v>0</v>
      </c>
      <c r="H433" s="93"/>
    </row>
    <row r="434" spans="1:8" s="28" customFormat="1" ht="31.5">
      <c r="A434" s="47" t="s">
        <v>53</v>
      </c>
      <c r="B434" s="16" t="s">
        <v>175</v>
      </c>
      <c r="C434" s="16" t="s">
        <v>176</v>
      </c>
      <c r="D434" s="15" t="s">
        <v>11</v>
      </c>
      <c r="E434" s="14">
        <v>1815</v>
      </c>
      <c r="F434" s="13"/>
      <c r="G434" s="83">
        <f t="shared" si="17"/>
        <v>0</v>
      </c>
      <c r="H434" s="93"/>
    </row>
    <row r="435" spans="1:8" s="28" customFormat="1" ht="31.5">
      <c r="A435" s="47" t="s">
        <v>876</v>
      </c>
      <c r="B435" s="22" t="s">
        <v>877</v>
      </c>
      <c r="C435" s="22" t="s">
        <v>878</v>
      </c>
      <c r="D435" s="17" t="s">
        <v>33</v>
      </c>
      <c r="E435" s="14">
        <v>90</v>
      </c>
      <c r="F435" s="13"/>
      <c r="G435" s="83">
        <f t="shared" si="17"/>
        <v>0</v>
      </c>
      <c r="H435" s="93"/>
    </row>
    <row r="436" spans="1:8" s="28" customFormat="1" ht="47.25">
      <c r="A436" s="46" t="s">
        <v>53</v>
      </c>
      <c r="B436" s="16" t="s">
        <v>879</v>
      </c>
      <c r="C436" s="16" t="s">
        <v>880</v>
      </c>
      <c r="D436" s="17" t="s">
        <v>33</v>
      </c>
      <c r="E436" s="14">
        <v>91</v>
      </c>
      <c r="F436" s="13"/>
      <c r="G436" s="83">
        <f t="shared" si="17"/>
        <v>0</v>
      </c>
      <c r="H436" s="93"/>
    </row>
    <row r="437" spans="1:8" s="28" customFormat="1" ht="16.5" thickBot="1">
      <c r="A437" s="46" t="s">
        <v>53</v>
      </c>
      <c r="B437" s="16" t="s">
        <v>107</v>
      </c>
      <c r="C437" s="16" t="s">
        <v>108</v>
      </c>
      <c r="D437" s="15" t="s">
        <v>11</v>
      </c>
      <c r="E437" s="14">
        <v>135</v>
      </c>
      <c r="F437" s="13"/>
      <c r="G437" s="83">
        <f t="shared" si="17"/>
        <v>0</v>
      </c>
      <c r="H437" s="93"/>
    </row>
    <row r="438" spans="1:8" s="28" customFormat="1" ht="16.5" thickBot="1">
      <c r="A438" s="21" t="s">
        <v>202</v>
      </c>
      <c r="B438" s="20" t="s">
        <v>881</v>
      </c>
      <c r="C438" s="19" t="s">
        <v>882</v>
      </c>
      <c r="D438" s="19"/>
      <c r="E438" s="18"/>
      <c r="F438" s="107">
        <f>SUM(G439:G536)</f>
        <v>0</v>
      </c>
      <c r="G438" s="108"/>
      <c r="H438" s="95"/>
    </row>
    <row r="439" spans="1:8" s="28" customFormat="1" ht="15">
      <c r="A439" s="41" t="s">
        <v>53</v>
      </c>
      <c r="B439" s="45" t="s">
        <v>224</v>
      </c>
      <c r="C439" s="35" t="s">
        <v>17</v>
      </c>
      <c r="D439" s="30"/>
      <c r="E439" s="31"/>
      <c r="F439" s="30"/>
      <c r="G439" s="87"/>
      <c r="H439" s="94"/>
    </row>
    <row r="440" spans="1:8" s="28" customFormat="1" ht="63">
      <c r="A440" s="29" t="s">
        <v>205</v>
      </c>
      <c r="B440" s="22" t="s">
        <v>883</v>
      </c>
      <c r="C440" s="22" t="s">
        <v>884</v>
      </c>
      <c r="D440" s="15" t="s">
        <v>21</v>
      </c>
      <c r="E440" s="14">
        <v>42</v>
      </c>
      <c r="F440" s="13"/>
      <c r="G440" s="83">
        <f>ROUND(F440*E440,0)</f>
        <v>0</v>
      </c>
      <c r="H440" s="93"/>
    </row>
    <row r="441" spans="1:8" s="28" customFormat="1" ht="31.5">
      <c r="A441" s="29" t="s">
        <v>208</v>
      </c>
      <c r="B441" s="22" t="s">
        <v>885</v>
      </c>
      <c r="C441" s="22" t="s">
        <v>886</v>
      </c>
      <c r="D441" s="15" t="s">
        <v>21</v>
      </c>
      <c r="E441" s="14">
        <v>880</v>
      </c>
      <c r="F441" s="13"/>
      <c r="G441" s="83">
        <f>ROUND(F441*E441,0)</f>
        <v>0</v>
      </c>
      <c r="H441" s="93"/>
    </row>
    <row r="442" spans="1:8" s="28" customFormat="1" ht="31.5">
      <c r="A442" s="29" t="s">
        <v>211</v>
      </c>
      <c r="B442" s="22" t="s">
        <v>887</v>
      </c>
      <c r="C442" s="22" t="s">
        <v>888</v>
      </c>
      <c r="D442" s="15" t="s">
        <v>21</v>
      </c>
      <c r="E442" s="14">
        <v>880</v>
      </c>
      <c r="F442" s="13"/>
      <c r="G442" s="83">
        <f>ROUND(F442*E442,0)</f>
        <v>0</v>
      </c>
      <c r="H442" s="93"/>
    </row>
    <row r="443" spans="1:8" s="28" customFormat="1" ht="31.5">
      <c r="A443" s="29" t="s">
        <v>214</v>
      </c>
      <c r="B443" s="22" t="s">
        <v>889</v>
      </c>
      <c r="C443" s="22" t="s">
        <v>890</v>
      </c>
      <c r="D443" s="15" t="s">
        <v>21</v>
      </c>
      <c r="E443" s="14">
        <v>880</v>
      </c>
      <c r="F443" s="13"/>
      <c r="G443" s="83">
        <f>ROUND(F443*E443,0)</f>
        <v>0</v>
      </c>
      <c r="H443" s="93"/>
    </row>
    <row r="444" spans="1:8" s="28" customFormat="1" ht="15.75">
      <c r="A444" s="31" t="s">
        <v>53</v>
      </c>
      <c r="B444" s="45" t="s">
        <v>891</v>
      </c>
      <c r="C444" s="35" t="s">
        <v>892</v>
      </c>
      <c r="D444" s="30"/>
      <c r="E444" s="31"/>
      <c r="F444" s="30"/>
      <c r="G444" s="83"/>
      <c r="H444" s="94"/>
    </row>
    <row r="445" spans="1:8" s="28" customFormat="1" ht="47.25">
      <c r="A445" s="29" t="s">
        <v>215</v>
      </c>
      <c r="B445" s="22" t="s">
        <v>893</v>
      </c>
      <c r="C445" s="22" t="s">
        <v>894</v>
      </c>
      <c r="D445" s="17" t="s">
        <v>33</v>
      </c>
      <c r="E445" s="14">
        <v>328</v>
      </c>
      <c r="F445" s="13"/>
      <c r="G445" s="83">
        <f t="shared" ref="G445:G476" si="18">ROUND(F445*E445,0)</f>
        <v>0</v>
      </c>
      <c r="H445" s="93"/>
    </row>
    <row r="446" spans="1:8" s="28" customFormat="1" ht="31.5">
      <c r="A446" s="29" t="s">
        <v>895</v>
      </c>
      <c r="B446" s="22" t="s">
        <v>896</v>
      </c>
      <c r="C446" s="22" t="s">
        <v>897</v>
      </c>
      <c r="D446" s="15" t="s">
        <v>184</v>
      </c>
      <c r="E446" s="14">
        <v>2</v>
      </c>
      <c r="F446" s="13"/>
      <c r="G446" s="83">
        <f t="shared" si="18"/>
        <v>0</v>
      </c>
      <c r="H446" s="93"/>
    </row>
    <row r="447" spans="1:8" s="28" customFormat="1" ht="15.75">
      <c r="A447" s="29" t="s">
        <v>898</v>
      </c>
      <c r="B447" s="22" t="s">
        <v>899</v>
      </c>
      <c r="C447" s="22" t="s">
        <v>900</v>
      </c>
      <c r="D447" s="15" t="s">
        <v>184</v>
      </c>
      <c r="E447" s="14">
        <v>0.22500000000000001</v>
      </c>
      <c r="F447" s="13"/>
      <c r="G447" s="83">
        <f t="shared" si="18"/>
        <v>0</v>
      </c>
      <c r="H447" s="93"/>
    </row>
    <row r="448" spans="1:8" s="28" customFormat="1" ht="31.5">
      <c r="A448" s="29" t="s">
        <v>53</v>
      </c>
      <c r="B448" s="16" t="s">
        <v>901</v>
      </c>
      <c r="C448" s="16" t="s">
        <v>902</v>
      </c>
      <c r="D448" s="15" t="s">
        <v>184</v>
      </c>
      <c r="E448" s="14">
        <v>0.24</v>
      </c>
      <c r="F448" s="13"/>
      <c r="G448" s="83">
        <f t="shared" si="18"/>
        <v>0</v>
      </c>
      <c r="H448" s="93"/>
    </row>
    <row r="449" spans="1:8" s="28" customFormat="1" ht="15.75">
      <c r="A449" s="29" t="s">
        <v>903</v>
      </c>
      <c r="B449" s="22" t="s">
        <v>904</v>
      </c>
      <c r="C449" s="22" t="s">
        <v>905</v>
      </c>
      <c r="D449" s="17" t="s">
        <v>33</v>
      </c>
      <c r="E449" s="14">
        <v>153</v>
      </c>
      <c r="F449" s="13"/>
      <c r="G449" s="83">
        <f t="shared" si="18"/>
        <v>0</v>
      </c>
      <c r="H449" s="93"/>
    </row>
    <row r="450" spans="1:8" s="28" customFormat="1" ht="31.5">
      <c r="A450" s="29" t="s">
        <v>53</v>
      </c>
      <c r="B450" s="16" t="s">
        <v>906</v>
      </c>
      <c r="C450" s="16" t="s">
        <v>907</v>
      </c>
      <c r="D450" s="15" t="s">
        <v>184</v>
      </c>
      <c r="E450" s="14">
        <v>0.45</v>
      </c>
      <c r="F450" s="13"/>
      <c r="G450" s="83">
        <f t="shared" si="18"/>
        <v>0</v>
      </c>
      <c r="H450" s="93"/>
    </row>
    <row r="451" spans="1:8" s="28" customFormat="1" ht="31.5">
      <c r="A451" s="29" t="s">
        <v>908</v>
      </c>
      <c r="B451" s="22" t="s">
        <v>909</v>
      </c>
      <c r="C451" s="22" t="s">
        <v>910</v>
      </c>
      <c r="D451" s="15" t="s">
        <v>184</v>
      </c>
      <c r="E451" s="14">
        <v>5</v>
      </c>
      <c r="F451" s="13"/>
      <c r="G451" s="83">
        <f t="shared" si="18"/>
        <v>0</v>
      </c>
      <c r="H451" s="93"/>
    </row>
    <row r="452" spans="1:8" s="28" customFormat="1" ht="31.5">
      <c r="A452" s="29" t="s">
        <v>53</v>
      </c>
      <c r="B452" s="16" t="s">
        <v>911</v>
      </c>
      <c r="C452" s="16" t="s">
        <v>912</v>
      </c>
      <c r="D452" s="15" t="s">
        <v>70</v>
      </c>
      <c r="E452" s="14">
        <v>300</v>
      </c>
      <c r="F452" s="13"/>
      <c r="G452" s="83">
        <f t="shared" si="18"/>
        <v>0</v>
      </c>
      <c r="H452" s="93"/>
    </row>
    <row r="453" spans="1:8" s="28" customFormat="1" ht="31.5">
      <c r="A453" s="29" t="s">
        <v>913</v>
      </c>
      <c r="B453" s="22" t="s">
        <v>914</v>
      </c>
      <c r="C453" s="22" t="s">
        <v>915</v>
      </c>
      <c r="D453" s="15" t="s">
        <v>184</v>
      </c>
      <c r="E453" s="14">
        <v>3</v>
      </c>
      <c r="F453" s="13"/>
      <c r="G453" s="83">
        <f t="shared" si="18"/>
        <v>0</v>
      </c>
      <c r="H453" s="93"/>
    </row>
    <row r="454" spans="1:8" s="28" customFormat="1" ht="31.5">
      <c r="A454" s="29" t="s">
        <v>53</v>
      </c>
      <c r="B454" s="16" t="s">
        <v>916</v>
      </c>
      <c r="C454" s="16" t="s">
        <v>917</v>
      </c>
      <c r="D454" s="15" t="s">
        <v>68</v>
      </c>
      <c r="E454" s="14">
        <v>50</v>
      </c>
      <c r="F454" s="13"/>
      <c r="G454" s="83">
        <f t="shared" si="18"/>
        <v>0</v>
      </c>
      <c r="H454" s="93"/>
    </row>
    <row r="455" spans="1:8" s="28" customFormat="1" ht="31.5">
      <c r="A455" s="29" t="s">
        <v>918</v>
      </c>
      <c r="B455" s="22" t="s">
        <v>919</v>
      </c>
      <c r="C455" s="22" t="s">
        <v>920</v>
      </c>
      <c r="D455" s="15" t="s">
        <v>11</v>
      </c>
      <c r="E455" s="14">
        <v>120</v>
      </c>
      <c r="F455" s="13"/>
      <c r="G455" s="83">
        <f t="shared" si="18"/>
        <v>0</v>
      </c>
      <c r="H455" s="93"/>
    </row>
    <row r="456" spans="1:8" s="28" customFormat="1" ht="31.5">
      <c r="A456" s="29" t="s">
        <v>53</v>
      </c>
      <c r="B456" s="16" t="s">
        <v>921</v>
      </c>
      <c r="C456" s="16" t="s">
        <v>922</v>
      </c>
      <c r="D456" s="15" t="s">
        <v>11</v>
      </c>
      <c r="E456" s="14">
        <v>120</v>
      </c>
      <c r="F456" s="13"/>
      <c r="G456" s="83">
        <f t="shared" si="18"/>
        <v>0</v>
      </c>
      <c r="H456" s="93"/>
    </row>
    <row r="457" spans="1:8" s="28" customFormat="1" ht="47.25">
      <c r="A457" s="29" t="s">
        <v>923</v>
      </c>
      <c r="B457" s="22" t="s">
        <v>924</v>
      </c>
      <c r="C457" s="22" t="s">
        <v>925</v>
      </c>
      <c r="D457" s="15" t="s">
        <v>21</v>
      </c>
      <c r="E457" s="14">
        <v>880</v>
      </c>
      <c r="F457" s="13"/>
      <c r="G457" s="83">
        <f t="shared" si="18"/>
        <v>0</v>
      </c>
      <c r="H457" s="93"/>
    </row>
    <row r="458" spans="1:8" s="28" customFormat="1" ht="47.25">
      <c r="A458" s="29" t="s">
        <v>53</v>
      </c>
      <c r="B458" s="16" t="s">
        <v>926</v>
      </c>
      <c r="C458" s="16" t="s">
        <v>927</v>
      </c>
      <c r="D458" s="15" t="s">
        <v>184</v>
      </c>
      <c r="E458" s="14">
        <v>2</v>
      </c>
      <c r="F458" s="13"/>
      <c r="G458" s="83">
        <f t="shared" si="18"/>
        <v>0</v>
      </c>
      <c r="H458" s="93"/>
    </row>
    <row r="459" spans="1:8" s="28" customFormat="1" ht="47.25">
      <c r="A459" s="29" t="s">
        <v>928</v>
      </c>
      <c r="B459" s="22" t="s">
        <v>929</v>
      </c>
      <c r="C459" s="22" t="s">
        <v>930</v>
      </c>
      <c r="D459" s="15" t="s">
        <v>21</v>
      </c>
      <c r="E459" s="14">
        <v>880</v>
      </c>
      <c r="F459" s="13"/>
      <c r="G459" s="83">
        <f t="shared" si="18"/>
        <v>0</v>
      </c>
      <c r="H459" s="93"/>
    </row>
    <row r="460" spans="1:8" s="28" customFormat="1" ht="31.5">
      <c r="A460" s="29" t="s">
        <v>53</v>
      </c>
      <c r="B460" s="16" t="s">
        <v>931</v>
      </c>
      <c r="C460" s="16" t="s">
        <v>932</v>
      </c>
      <c r="D460" s="15" t="s">
        <v>184</v>
      </c>
      <c r="E460" s="14">
        <v>10</v>
      </c>
      <c r="F460" s="13"/>
      <c r="G460" s="83">
        <f t="shared" si="18"/>
        <v>0</v>
      </c>
      <c r="H460" s="93"/>
    </row>
    <row r="461" spans="1:8" s="28" customFormat="1" ht="47.25">
      <c r="A461" s="29" t="s">
        <v>933</v>
      </c>
      <c r="B461" s="22" t="s">
        <v>934</v>
      </c>
      <c r="C461" s="22" t="s">
        <v>935</v>
      </c>
      <c r="D461" s="15" t="s">
        <v>21</v>
      </c>
      <c r="E461" s="14">
        <v>1760</v>
      </c>
      <c r="F461" s="13"/>
      <c r="G461" s="83">
        <f t="shared" si="18"/>
        <v>0</v>
      </c>
      <c r="H461" s="93"/>
    </row>
    <row r="462" spans="1:8" s="28" customFormat="1" ht="31.5">
      <c r="A462" s="29" t="s">
        <v>53</v>
      </c>
      <c r="B462" s="16" t="s">
        <v>911</v>
      </c>
      <c r="C462" s="16" t="s">
        <v>912</v>
      </c>
      <c r="D462" s="15" t="s">
        <v>70</v>
      </c>
      <c r="E462" s="14">
        <v>440</v>
      </c>
      <c r="F462" s="13"/>
      <c r="G462" s="83">
        <f t="shared" si="18"/>
        <v>0</v>
      </c>
      <c r="H462" s="93"/>
    </row>
    <row r="463" spans="1:8" s="28" customFormat="1" ht="47.25">
      <c r="A463" s="29" t="s">
        <v>936</v>
      </c>
      <c r="B463" s="22" t="s">
        <v>937</v>
      </c>
      <c r="C463" s="22" t="s">
        <v>938</v>
      </c>
      <c r="D463" s="15" t="s">
        <v>21</v>
      </c>
      <c r="E463" s="14">
        <v>310</v>
      </c>
      <c r="F463" s="13"/>
      <c r="G463" s="83">
        <f t="shared" si="18"/>
        <v>0</v>
      </c>
      <c r="H463" s="93"/>
    </row>
    <row r="464" spans="1:8" s="28" customFormat="1" ht="31.5">
      <c r="A464" s="29" t="s">
        <v>53</v>
      </c>
      <c r="B464" s="16" t="s">
        <v>919</v>
      </c>
      <c r="C464" s="16" t="s">
        <v>917</v>
      </c>
      <c r="D464" s="15" t="s">
        <v>68</v>
      </c>
      <c r="E464" s="14">
        <v>11</v>
      </c>
      <c r="F464" s="13"/>
      <c r="G464" s="83">
        <f t="shared" si="18"/>
        <v>0</v>
      </c>
      <c r="H464" s="93"/>
    </row>
    <row r="465" spans="1:8" s="28" customFormat="1" ht="31.5">
      <c r="A465" s="29" t="s">
        <v>939</v>
      </c>
      <c r="B465" s="22" t="s">
        <v>940</v>
      </c>
      <c r="C465" s="22" t="s">
        <v>941</v>
      </c>
      <c r="D465" s="15" t="s">
        <v>21</v>
      </c>
      <c r="E465" s="14">
        <v>880</v>
      </c>
      <c r="F465" s="13"/>
      <c r="G465" s="83">
        <f t="shared" si="18"/>
        <v>0</v>
      </c>
      <c r="H465" s="93"/>
    </row>
    <row r="466" spans="1:8" s="28" customFormat="1" ht="47.25">
      <c r="A466" s="29" t="s">
        <v>53</v>
      </c>
      <c r="B466" s="16" t="s">
        <v>942</v>
      </c>
      <c r="C466" s="16" t="s">
        <v>943</v>
      </c>
      <c r="D466" s="15" t="s">
        <v>21</v>
      </c>
      <c r="E466" s="14">
        <v>1012</v>
      </c>
      <c r="F466" s="13"/>
      <c r="G466" s="83">
        <f t="shared" si="18"/>
        <v>0</v>
      </c>
      <c r="H466" s="93"/>
    </row>
    <row r="467" spans="1:8" s="28" customFormat="1" ht="31.5">
      <c r="A467" s="29" t="s">
        <v>944</v>
      </c>
      <c r="B467" s="22" t="s">
        <v>945</v>
      </c>
      <c r="C467" s="22" t="s">
        <v>946</v>
      </c>
      <c r="D467" s="15" t="s">
        <v>21</v>
      </c>
      <c r="E467" s="14">
        <v>880</v>
      </c>
      <c r="F467" s="13"/>
      <c r="G467" s="83">
        <f t="shared" si="18"/>
        <v>0</v>
      </c>
      <c r="H467" s="93"/>
    </row>
    <row r="468" spans="1:8" s="28" customFormat="1" ht="31.5">
      <c r="A468" s="29" t="s">
        <v>53</v>
      </c>
      <c r="B468" s="16" t="s">
        <v>947</v>
      </c>
      <c r="C468" s="16" t="s">
        <v>948</v>
      </c>
      <c r="D468" s="15" t="s">
        <v>21</v>
      </c>
      <c r="E468" s="14">
        <v>1012</v>
      </c>
      <c r="F468" s="13"/>
      <c r="G468" s="83">
        <f t="shared" si="18"/>
        <v>0</v>
      </c>
      <c r="H468" s="93"/>
    </row>
    <row r="469" spans="1:8" s="28" customFormat="1" ht="31.5">
      <c r="A469" s="29" t="s">
        <v>53</v>
      </c>
      <c r="B469" s="16" t="s">
        <v>949</v>
      </c>
      <c r="C469" s="16" t="s">
        <v>950</v>
      </c>
      <c r="D469" s="15" t="s">
        <v>11</v>
      </c>
      <c r="E469" s="14">
        <v>7040</v>
      </c>
      <c r="F469" s="13"/>
      <c r="G469" s="83">
        <f t="shared" si="18"/>
        <v>0</v>
      </c>
      <c r="H469" s="93"/>
    </row>
    <row r="470" spans="1:8" s="28" customFormat="1" ht="15.75">
      <c r="A470" s="29" t="s">
        <v>53</v>
      </c>
      <c r="B470" s="16" t="s">
        <v>951</v>
      </c>
      <c r="C470" s="16" t="s">
        <v>952</v>
      </c>
      <c r="D470" s="15" t="s">
        <v>11</v>
      </c>
      <c r="E470" s="14">
        <v>29</v>
      </c>
      <c r="F470" s="13"/>
      <c r="G470" s="83">
        <f t="shared" si="18"/>
        <v>0</v>
      </c>
      <c r="H470" s="93"/>
    </row>
    <row r="471" spans="1:8" s="28" customFormat="1" ht="47.25">
      <c r="A471" s="29" t="s">
        <v>953</v>
      </c>
      <c r="B471" s="22" t="s">
        <v>954</v>
      </c>
      <c r="C471" s="22" t="s">
        <v>955</v>
      </c>
      <c r="D471" s="17" t="s">
        <v>33</v>
      </c>
      <c r="E471" s="14">
        <v>204</v>
      </c>
      <c r="F471" s="13"/>
      <c r="G471" s="83">
        <f t="shared" si="18"/>
        <v>0</v>
      </c>
      <c r="H471" s="93"/>
    </row>
    <row r="472" spans="1:8" s="28" customFormat="1" ht="63">
      <c r="A472" s="29" t="s">
        <v>53</v>
      </c>
      <c r="B472" s="16" t="s">
        <v>956</v>
      </c>
      <c r="C472" s="16" t="s">
        <v>957</v>
      </c>
      <c r="D472" s="17" t="s">
        <v>33</v>
      </c>
      <c r="E472" s="14">
        <v>54</v>
      </c>
      <c r="F472" s="13"/>
      <c r="G472" s="83">
        <f t="shared" si="18"/>
        <v>0</v>
      </c>
      <c r="H472" s="93"/>
    </row>
    <row r="473" spans="1:8" s="28" customFormat="1" ht="63">
      <c r="A473" s="29" t="s">
        <v>53</v>
      </c>
      <c r="B473" s="16" t="s">
        <v>958</v>
      </c>
      <c r="C473" s="16" t="s">
        <v>959</v>
      </c>
      <c r="D473" s="17" t="s">
        <v>33</v>
      </c>
      <c r="E473" s="14">
        <v>108</v>
      </c>
      <c r="F473" s="13"/>
      <c r="G473" s="83">
        <f t="shared" si="18"/>
        <v>0</v>
      </c>
      <c r="H473" s="93"/>
    </row>
    <row r="474" spans="1:8" s="28" customFormat="1" ht="63">
      <c r="A474" s="29" t="s">
        <v>53</v>
      </c>
      <c r="B474" s="16" t="s">
        <v>960</v>
      </c>
      <c r="C474" s="16" t="s">
        <v>961</v>
      </c>
      <c r="D474" s="17" t="s">
        <v>33</v>
      </c>
      <c r="E474" s="14">
        <v>54</v>
      </c>
      <c r="F474" s="13"/>
      <c r="G474" s="83">
        <f t="shared" si="18"/>
        <v>0</v>
      </c>
      <c r="H474" s="93"/>
    </row>
    <row r="475" spans="1:8" s="28" customFormat="1" ht="31.5">
      <c r="A475" s="29" t="s">
        <v>53</v>
      </c>
      <c r="B475" s="16" t="s">
        <v>949</v>
      </c>
      <c r="C475" s="16" t="s">
        <v>962</v>
      </c>
      <c r="D475" s="15" t="s">
        <v>11</v>
      </c>
      <c r="E475" s="14">
        <v>816</v>
      </c>
      <c r="F475" s="13"/>
      <c r="G475" s="83">
        <f t="shared" si="18"/>
        <v>0</v>
      </c>
      <c r="H475" s="93"/>
    </row>
    <row r="476" spans="1:8" s="28" customFormat="1" ht="31.5">
      <c r="A476" s="29" t="s">
        <v>963</v>
      </c>
      <c r="B476" s="22" t="s">
        <v>964</v>
      </c>
      <c r="C476" s="22" t="s">
        <v>965</v>
      </c>
      <c r="D476" s="15" t="s">
        <v>184</v>
      </c>
      <c r="E476" s="14">
        <v>0.42499999999999999</v>
      </c>
      <c r="F476" s="13"/>
      <c r="G476" s="83">
        <f t="shared" si="18"/>
        <v>0</v>
      </c>
      <c r="H476" s="93"/>
    </row>
    <row r="477" spans="1:8" s="28" customFormat="1" ht="31.5">
      <c r="A477" s="29" t="s">
        <v>53</v>
      </c>
      <c r="B477" s="16" t="s">
        <v>966</v>
      </c>
      <c r="C477" s="16" t="s">
        <v>967</v>
      </c>
      <c r="D477" s="15" t="s">
        <v>184</v>
      </c>
      <c r="E477" s="14">
        <v>0.45</v>
      </c>
      <c r="F477" s="13"/>
      <c r="G477" s="83">
        <f t="shared" ref="G477:G494" si="19">ROUND(F477*E477,0)</f>
        <v>0</v>
      </c>
      <c r="H477" s="93"/>
    </row>
    <row r="478" spans="1:8" s="28" customFormat="1" ht="31.5">
      <c r="A478" s="29" t="s">
        <v>968</v>
      </c>
      <c r="B478" s="22" t="s">
        <v>969</v>
      </c>
      <c r="C478" s="22" t="s">
        <v>970</v>
      </c>
      <c r="D478" s="15" t="s">
        <v>21</v>
      </c>
      <c r="E478" s="14">
        <v>62</v>
      </c>
      <c r="F478" s="13"/>
      <c r="G478" s="83">
        <f t="shared" si="19"/>
        <v>0</v>
      </c>
      <c r="H478" s="93"/>
    </row>
    <row r="479" spans="1:8" s="28" customFormat="1" ht="78.75">
      <c r="A479" s="29" t="s">
        <v>53</v>
      </c>
      <c r="B479" s="16" t="s">
        <v>971</v>
      </c>
      <c r="C479" s="16" t="s">
        <v>972</v>
      </c>
      <c r="D479" s="15" t="s">
        <v>21</v>
      </c>
      <c r="E479" s="14">
        <v>65</v>
      </c>
      <c r="F479" s="13"/>
      <c r="G479" s="83">
        <f t="shared" si="19"/>
        <v>0</v>
      </c>
      <c r="H479" s="93"/>
    </row>
    <row r="480" spans="1:8" s="28" customFormat="1" ht="31.5">
      <c r="A480" s="29" t="s">
        <v>53</v>
      </c>
      <c r="B480" s="16" t="s">
        <v>973</v>
      </c>
      <c r="C480" s="16" t="s">
        <v>974</v>
      </c>
      <c r="D480" s="15" t="s">
        <v>11</v>
      </c>
      <c r="E480" s="14">
        <v>260</v>
      </c>
      <c r="F480" s="13"/>
      <c r="G480" s="83">
        <f t="shared" si="19"/>
        <v>0</v>
      </c>
      <c r="H480" s="93"/>
    </row>
    <row r="481" spans="1:8" s="28" customFormat="1" ht="31.5">
      <c r="A481" s="29" t="s">
        <v>975</v>
      </c>
      <c r="B481" s="22" t="s">
        <v>976</v>
      </c>
      <c r="C481" s="22" t="s">
        <v>977</v>
      </c>
      <c r="D481" s="17" t="s">
        <v>33</v>
      </c>
      <c r="E481" s="14">
        <v>102</v>
      </c>
      <c r="F481" s="13"/>
      <c r="G481" s="83">
        <f t="shared" si="19"/>
        <v>0</v>
      </c>
      <c r="H481" s="93"/>
    </row>
    <row r="482" spans="1:8" s="28" customFormat="1" ht="63">
      <c r="A482" s="29" t="s">
        <v>53</v>
      </c>
      <c r="B482" s="16" t="s">
        <v>978</v>
      </c>
      <c r="C482" s="16" t="s">
        <v>979</v>
      </c>
      <c r="D482" s="17" t="s">
        <v>33</v>
      </c>
      <c r="E482" s="14">
        <v>108</v>
      </c>
      <c r="F482" s="13"/>
      <c r="G482" s="83">
        <f t="shared" si="19"/>
        <v>0</v>
      </c>
      <c r="H482" s="93"/>
    </row>
    <row r="483" spans="1:8" s="28" customFormat="1" ht="31.5">
      <c r="A483" s="29" t="s">
        <v>53</v>
      </c>
      <c r="B483" s="16" t="s">
        <v>973</v>
      </c>
      <c r="C483" s="16" t="s">
        <v>974</v>
      </c>
      <c r="D483" s="15" t="s">
        <v>11</v>
      </c>
      <c r="E483" s="14">
        <v>408</v>
      </c>
      <c r="F483" s="13"/>
      <c r="G483" s="83">
        <f t="shared" si="19"/>
        <v>0</v>
      </c>
      <c r="H483" s="93"/>
    </row>
    <row r="484" spans="1:8" s="28" customFormat="1" ht="15.75">
      <c r="A484" s="29" t="s">
        <v>980</v>
      </c>
      <c r="B484" s="22" t="s">
        <v>981</v>
      </c>
      <c r="C484" s="22" t="s">
        <v>982</v>
      </c>
      <c r="D484" s="15" t="s">
        <v>11</v>
      </c>
      <c r="E484" s="14">
        <v>78</v>
      </c>
      <c r="F484" s="13"/>
      <c r="G484" s="83">
        <f t="shared" si="19"/>
        <v>0</v>
      </c>
      <c r="H484" s="93"/>
    </row>
    <row r="485" spans="1:8" s="28" customFormat="1" ht="15.75">
      <c r="A485" s="29" t="s">
        <v>53</v>
      </c>
      <c r="B485" s="16" t="s">
        <v>983</v>
      </c>
      <c r="C485" s="16" t="s">
        <v>984</v>
      </c>
      <c r="D485" s="15" t="s">
        <v>11</v>
      </c>
      <c r="E485" s="14">
        <v>78</v>
      </c>
      <c r="F485" s="13"/>
      <c r="G485" s="83">
        <f t="shared" si="19"/>
        <v>0</v>
      </c>
      <c r="H485" s="93"/>
    </row>
    <row r="486" spans="1:8" s="28" customFormat="1" ht="31.5">
      <c r="A486" s="29" t="s">
        <v>985</v>
      </c>
      <c r="B486" s="22" t="s">
        <v>986</v>
      </c>
      <c r="C486" s="22" t="s">
        <v>987</v>
      </c>
      <c r="D486" s="17" t="s">
        <v>33</v>
      </c>
      <c r="E486" s="14">
        <v>36</v>
      </c>
      <c r="F486" s="13"/>
      <c r="G486" s="83">
        <f t="shared" si="19"/>
        <v>0</v>
      </c>
      <c r="H486" s="93"/>
    </row>
    <row r="487" spans="1:8" s="28" customFormat="1" ht="47.25">
      <c r="A487" s="29" t="s">
        <v>988</v>
      </c>
      <c r="B487" s="22" t="s">
        <v>989</v>
      </c>
      <c r="C487" s="22" t="s">
        <v>990</v>
      </c>
      <c r="D487" s="17" t="s">
        <v>33</v>
      </c>
      <c r="E487" s="14">
        <v>72</v>
      </c>
      <c r="F487" s="13"/>
      <c r="G487" s="83">
        <f t="shared" si="19"/>
        <v>0</v>
      </c>
      <c r="H487" s="93"/>
    </row>
    <row r="488" spans="1:8" s="28" customFormat="1" ht="47.25">
      <c r="A488" s="29" t="s">
        <v>53</v>
      </c>
      <c r="B488" s="16" t="s">
        <v>991</v>
      </c>
      <c r="C488" s="16" t="s">
        <v>992</v>
      </c>
      <c r="D488" s="17" t="s">
        <v>33</v>
      </c>
      <c r="E488" s="14">
        <v>38</v>
      </c>
      <c r="F488" s="13"/>
      <c r="G488" s="83">
        <f t="shared" si="19"/>
        <v>0</v>
      </c>
      <c r="H488" s="93"/>
    </row>
    <row r="489" spans="1:8" s="28" customFormat="1" ht="63">
      <c r="A489" s="29" t="s">
        <v>53</v>
      </c>
      <c r="B489" s="16" t="s">
        <v>993</v>
      </c>
      <c r="C489" s="16" t="s">
        <v>994</v>
      </c>
      <c r="D489" s="17" t="s">
        <v>33</v>
      </c>
      <c r="E489" s="14">
        <v>38</v>
      </c>
      <c r="F489" s="13"/>
      <c r="G489" s="83">
        <f t="shared" si="19"/>
        <v>0</v>
      </c>
      <c r="H489" s="93"/>
    </row>
    <row r="490" spans="1:8" s="28" customFormat="1" ht="31.5">
      <c r="A490" s="29" t="s">
        <v>53</v>
      </c>
      <c r="B490" s="16" t="s">
        <v>973</v>
      </c>
      <c r="C490" s="16" t="s">
        <v>974</v>
      </c>
      <c r="D490" s="15" t="s">
        <v>11</v>
      </c>
      <c r="E490" s="14">
        <v>288</v>
      </c>
      <c r="F490" s="13"/>
      <c r="G490" s="83">
        <f t="shared" si="19"/>
        <v>0</v>
      </c>
      <c r="H490" s="93"/>
    </row>
    <row r="491" spans="1:8" s="28" customFormat="1" ht="47.25">
      <c r="A491" s="29" t="s">
        <v>995</v>
      </c>
      <c r="B491" s="22" t="s">
        <v>996</v>
      </c>
      <c r="C491" s="22" t="s">
        <v>997</v>
      </c>
      <c r="D491" s="17" t="s">
        <v>33</v>
      </c>
      <c r="E491" s="14">
        <v>36</v>
      </c>
      <c r="F491" s="13"/>
      <c r="G491" s="83">
        <f t="shared" si="19"/>
        <v>0</v>
      </c>
      <c r="H491" s="93"/>
    </row>
    <row r="492" spans="1:8" s="28" customFormat="1" ht="47.25">
      <c r="A492" s="29" t="s">
        <v>53</v>
      </c>
      <c r="B492" s="16" t="s">
        <v>998</v>
      </c>
      <c r="C492" s="16" t="s">
        <v>999</v>
      </c>
      <c r="D492" s="17" t="s">
        <v>33</v>
      </c>
      <c r="E492" s="14">
        <v>38</v>
      </c>
      <c r="F492" s="13"/>
      <c r="G492" s="83">
        <f t="shared" si="19"/>
        <v>0</v>
      </c>
      <c r="H492" s="93"/>
    </row>
    <row r="493" spans="1:8" s="28" customFormat="1" ht="15.75">
      <c r="A493" s="29" t="s">
        <v>1000</v>
      </c>
      <c r="B493" s="22" t="s">
        <v>1001</v>
      </c>
      <c r="C493" s="22" t="s">
        <v>1002</v>
      </c>
      <c r="D493" s="17" t="s">
        <v>33</v>
      </c>
      <c r="E493" s="14">
        <v>102</v>
      </c>
      <c r="F493" s="13"/>
      <c r="G493" s="83">
        <f t="shared" si="19"/>
        <v>0</v>
      </c>
      <c r="H493" s="93"/>
    </row>
    <row r="494" spans="1:8" s="28" customFormat="1" ht="47.25">
      <c r="A494" s="29" t="s">
        <v>53</v>
      </c>
      <c r="B494" s="16" t="s">
        <v>1003</v>
      </c>
      <c r="C494" s="16" t="s">
        <v>1004</v>
      </c>
      <c r="D494" s="17" t="s">
        <v>33</v>
      </c>
      <c r="E494" s="14">
        <v>102</v>
      </c>
      <c r="F494" s="13"/>
      <c r="G494" s="83">
        <f t="shared" si="19"/>
        <v>0</v>
      </c>
      <c r="H494" s="93"/>
    </row>
    <row r="495" spans="1:8" s="28" customFormat="1" ht="15.75">
      <c r="A495" s="31" t="s">
        <v>53</v>
      </c>
      <c r="B495" s="35" t="s">
        <v>1005</v>
      </c>
      <c r="C495" s="35" t="s">
        <v>1006</v>
      </c>
      <c r="D495" s="30"/>
      <c r="E495" s="31"/>
      <c r="F495" s="30"/>
      <c r="G495" s="83"/>
      <c r="H495" s="94"/>
    </row>
    <row r="496" spans="1:8" s="28" customFormat="1" ht="31.5">
      <c r="A496" s="29" t="s">
        <v>1007</v>
      </c>
      <c r="B496" s="22" t="s">
        <v>1008</v>
      </c>
      <c r="C496" s="22" t="s">
        <v>1009</v>
      </c>
      <c r="D496" s="15" t="s">
        <v>11</v>
      </c>
      <c r="E496" s="14">
        <v>3</v>
      </c>
      <c r="F496" s="13"/>
      <c r="G496" s="83">
        <f t="shared" ref="G496:G520" si="20">ROUND(F496*E496,0)</f>
        <v>0</v>
      </c>
      <c r="H496" s="93"/>
    </row>
    <row r="497" spans="1:8" s="28" customFormat="1" ht="15.75">
      <c r="A497" s="29" t="s">
        <v>1010</v>
      </c>
      <c r="B497" s="22" t="s">
        <v>1011</v>
      </c>
      <c r="C497" s="22" t="s">
        <v>1012</v>
      </c>
      <c r="D497" s="15" t="s">
        <v>11</v>
      </c>
      <c r="E497" s="14">
        <v>3</v>
      </c>
      <c r="F497" s="13"/>
      <c r="G497" s="83">
        <f t="shared" si="20"/>
        <v>0</v>
      </c>
      <c r="H497" s="93"/>
    </row>
    <row r="498" spans="1:8" s="28" customFormat="1" ht="63">
      <c r="A498" s="29" t="s">
        <v>1013</v>
      </c>
      <c r="B498" s="22" t="s">
        <v>1014</v>
      </c>
      <c r="C498" s="22" t="s">
        <v>1015</v>
      </c>
      <c r="D498" s="15" t="s">
        <v>21</v>
      </c>
      <c r="E498" s="14">
        <v>39</v>
      </c>
      <c r="F498" s="13"/>
      <c r="G498" s="83">
        <f t="shared" si="20"/>
        <v>0</v>
      </c>
      <c r="H498" s="93"/>
    </row>
    <row r="499" spans="1:8" s="28" customFormat="1" ht="31.5">
      <c r="A499" s="29" t="s">
        <v>53</v>
      </c>
      <c r="B499" s="16" t="s">
        <v>931</v>
      </c>
      <c r="C499" s="16" t="s">
        <v>932</v>
      </c>
      <c r="D499" s="15" t="s">
        <v>184</v>
      </c>
      <c r="E499" s="14">
        <v>2</v>
      </c>
      <c r="F499" s="13"/>
      <c r="G499" s="83">
        <f t="shared" si="20"/>
        <v>0</v>
      </c>
      <c r="H499" s="93"/>
    </row>
    <row r="500" spans="1:8" s="28" customFormat="1" ht="31.5">
      <c r="A500" s="29" t="s">
        <v>1016</v>
      </c>
      <c r="B500" s="22" t="s">
        <v>1017</v>
      </c>
      <c r="C500" s="22" t="s">
        <v>1018</v>
      </c>
      <c r="D500" s="15" t="s">
        <v>21</v>
      </c>
      <c r="E500" s="14">
        <v>42</v>
      </c>
      <c r="F500" s="13"/>
      <c r="G500" s="83">
        <f t="shared" si="20"/>
        <v>0</v>
      </c>
      <c r="H500" s="93"/>
    </row>
    <row r="501" spans="1:8" s="28" customFormat="1" ht="31.5">
      <c r="A501" s="29" t="s">
        <v>53</v>
      </c>
      <c r="B501" s="16" t="s">
        <v>911</v>
      </c>
      <c r="C501" s="16" t="s">
        <v>912</v>
      </c>
      <c r="D501" s="15" t="s">
        <v>70</v>
      </c>
      <c r="E501" s="14">
        <v>11</v>
      </c>
      <c r="F501" s="13"/>
      <c r="G501" s="83">
        <f t="shared" si="20"/>
        <v>0</v>
      </c>
      <c r="H501" s="93"/>
    </row>
    <row r="502" spans="1:8" s="28" customFormat="1" ht="78.75">
      <c r="A502" s="29" t="s">
        <v>1019</v>
      </c>
      <c r="B502" s="22" t="s">
        <v>1020</v>
      </c>
      <c r="C502" s="22" t="s">
        <v>1021</v>
      </c>
      <c r="D502" s="15" t="s">
        <v>184</v>
      </c>
      <c r="E502" s="14">
        <v>0.76600000000000001</v>
      </c>
      <c r="F502" s="13"/>
      <c r="G502" s="83">
        <f t="shared" si="20"/>
        <v>0</v>
      </c>
      <c r="H502" s="93"/>
    </row>
    <row r="503" spans="1:8" s="28" customFormat="1" ht="31.5">
      <c r="A503" s="29" t="s">
        <v>53</v>
      </c>
      <c r="B503" s="16" t="s">
        <v>919</v>
      </c>
      <c r="C503" s="16" t="s">
        <v>917</v>
      </c>
      <c r="D503" s="15" t="s">
        <v>68</v>
      </c>
      <c r="E503" s="14">
        <v>11</v>
      </c>
      <c r="F503" s="13"/>
      <c r="G503" s="83">
        <f t="shared" si="20"/>
        <v>0</v>
      </c>
      <c r="H503" s="93"/>
    </row>
    <row r="504" spans="1:8" s="28" customFormat="1" ht="47.25">
      <c r="A504" s="29" t="s">
        <v>1022</v>
      </c>
      <c r="B504" s="22" t="s">
        <v>1023</v>
      </c>
      <c r="C504" s="22" t="s">
        <v>1024</v>
      </c>
      <c r="D504" s="15" t="s">
        <v>21</v>
      </c>
      <c r="E504" s="14">
        <v>42</v>
      </c>
      <c r="F504" s="13"/>
      <c r="G504" s="83">
        <f t="shared" si="20"/>
        <v>0</v>
      </c>
      <c r="H504" s="93"/>
    </row>
    <row r="505" spans="1:8" s="28" customFormat="1" ht="47.25">
      <c r="A505" s="29" t="s">
        <v>53</v>
      </c>
      <c r="B505" s="16" t="s">
        <v>942</v>
      </c>
      <c r="C505" s="16" t="s">
        <v>943</v>
      </c>
      <c r="D505" s="15" t="s">
        <v>21</v>
      </c>
      <c r="E505" s="14">
        <v>49</v>
      </c>
      <c r="F505" s="13"/>
      <c r="G505" s="83">
        <f t="shared" si="20"/>
        <v>0</v>
      </c>
      <c r="H505" s="93"/>
    </row>
    <row r="506" spans="1:8" s="28" customFormat="1" ht="47.25">
      <c r="A506" s="29" t="s">
        <v>1025</v>
      </c>
      <c r="B506" s="22" t="s">
        <v>1026</v>
      </c>
      <c r="C506" s="22" t="s">
        <v>1027</v>
      </c>
      <c r="D506" s="15" t="s">
        <v>21</v>
      </c>
      <c r="E506" s="14">
        <v>39</v>
      </c>
      <c r="F506" s="13"/>
      <c r="G506" s="83">
        <f t="shared" si="20"/>
        <v>0</v>
      </c>
      <c r="H506" s="93"/>
    </row>
    <row r="507" spans="1:8" s="28" customFormat="1" ht="31.5">
      <c r="A507" s="29" t="s">
        <v>53</v>
      </c>
      <c r="B507" s="16" t="s">
        <v>947</v>
      </c>
      <c r="C507" s="16" t="s">
        <v>948</v>
      </c>
      <c r="D507" s="15" t="s">
        <v>21</v>
      </c>
      <c r="E507" s="14">
        <v>45</v>
      </c>
      <c r="F507" s="13"/>
      <c r="G507" s="83">
        <f t="shared" si="20"/>
        <v>0</v>
      </c>
      <c r="H507" s="93"/>
    </row>
    <row r="508" spans="1:8" s="28" customFormat="1" ht="31.5">
      <c r="A508" s="29" t="s">
        <v>53</v>
      </c>
      <c r="B508" s="16" t="s">
        <v>949</v>
      </c>
      <c r="C508" s="16" t="s">
        <v>950</v>
      </c>
      <c r="D508" s="15" t="s">
        <v>11</v>
      </c>
      <c r="E508" s="14">
        <v>353</v>
      </c>
      <c r="F508" s="13"/>
      <c r="G508" s="83">
        <f t="shared" si="20"/>
        <v>0</v>
      </c>
      <c r="H508" s="93"/>
    </row>
    <row r="509" spans="1:8" s="28" customFormat="1" ht="47.25">
      <c r="A509" s="29" t="s">
        <v>1028</v>
      </c>
      <c r="B509" s="22" t="s">
        <v>1029</v>
      </c>
      <c r="C509" s="22" t="s">
        <v>1030</v>
      </c>
      <c r="D509" s="17" t="s">
        <v>33</v>
      </c>
      <c r="E509" s="14">
        <v>15</v>
      </c>
      <c r="F509" s="13"/>
      <c r="G509" s="83">
        <f t="shared" si="20"/>
        <v>0</v>
      </c>
      <c r="H509" s="93"/>
    </row>
    <row r="510" spans="1:8" s="28" customFormat="1" ht="63">
      <c r="A510" s="29" t="s">
        <v>53</v>
      </c>
      <c r="B510" s="16" t="s">
        <v>978</v>
      </c>
      <c r="C510" s="16" t="s">
        <v>1031</v>
      </c>
      <c r="D510" s="17" t="s">
        <v>33</v>
      </c>
      <c r="E510" s="14">
        <v>16</v>
      </c>
      <c r="F510" s="13"/>
      <c r="G510" s="83">
        <f t="shared" si="20"/>
        <v>0</v>
      </c>
      <c r="H510" s="93"/>
    </row>
    <row r="511" spans="1:8" s="28" customFormat="1" ht="31.5">
      <c r="A511" s="29" t="s">
        <v>53</v>
      </c>
      <c r="B511" s="16" t="s">
        <v>973</v>
      </c>
      <c r="C511" s="16" t="s">
        <v>974</v>
      </c>
      <c r="D511" s="15" t="s">
        <v>11</v>
      </c>
      <c r="E511" s="14">
        <v>60</v>
      </c>
      <c r="F511" s="13"/>
      <c r="G511" s="83">
        <f t="shared" si="20"/>
        <v>0</v>
      </c>
      <c r="H511" s="93"/>
    </row>
    <row r="512" spans="1:8" s="28" customFormat="1" ht="47.25">
      <c r="A512" s="29" t="s">
        <v>1032</v>
      </c>
      <c r="B512" s="22" t="s">
        <v>1033</v>
      </c>
      <c r="C512" s="22" t="s">
        <v>1034</v>
      </c>
      <c r="D512" s="17" t="s">
        <v>33</v>
      </c>
      <c r="E512" s="14">
        <v>72</v>
      </c>
      <c r="F512" s="13"/>
      <c r="G512" s="83">
        <f t="shared" si="20"/>
        <v>0</v>
      </c>
      <c r="H512" s="93"/>
    </row>
    <row r="513" spans="1:8" s="28" customFormat="1" ht="63">
      <c r="A513" s="29" t="s">
        <v>53</v>
      </c>
      <c r="B513" s="16" t="s">
        <v>1035</v>
      </c>
      <c r="C513" s="16" t="s">
        <v>1036</v>
      </c>
      <c r="D513" s="17" t="s">
        <v>33</v>
      </c>
      <c r="E513" s="14">
        <v>38</v>
      </c>
      <c r="F513" s="13"/>
      <c r="G513" s="83">
        <f t="shared" si="20"/>
        <v>0</v>
      </c>
      <c r="H513" s="93"/>
    </row>
    <row r="514" spans="1:8" s="28" customFormat="1" ht="63">
      <c r="A514" s="29" t="s">
        <v>53</v>
      </c>
      <c r="B514" s="16" t="s">
        <v>1037</v>
      </c>
      <c r="C514" s="16" t="s">
        <v>1038</v>
      </c>
      <c r="D514" s="17" t="s">
        <v>33</v>
      </c>
      <c r="E514" s="14">
        <v>38</v>
      </c>
      <c r="F514" s="13"/>
      <c r="G514" s="83">
        <f t="shared" si="20"/>
        <v>0</v>
      </c>
      <c r="H514" s="93"/>
    </row>
    <row r="515" spans="1:8" s="28" customFormat="1" ht="31.5">
      <c r="A515" s="29" t="s">
        <v>53</v>
      </c>
      <c r="B515" s="16" t="s">
        <v>973</v>
      </c>
      <c r="C515" s="16" t="s">
        <v>974</v>
      </c>
      <c r="D515" s="15" t="s">
        <v>11</v>
      </c>
      <c r="E515" s="14">
        <v>288</v>
      </c>
      <c r="F515" s="13"/>
      <c r="G515" s="83">
        <f t="shared" si="20"/>
        <v>0</v>
      </c>
      <c r="H515" s="93"/>
    </row>
    <row r="516" spans="1:8" s="28" customFormat="1" ht="63">
      <c r="A516" s="29" t="s">
        <v>1039</v>
      </c>
      <c r="B516" s="22" t="s">
        <v>662</v>
      </c>
      <c r="C516" s="22" t="s">
        <v>663</v>
      </c>
      <c r="D516" s="15" t="s">
        <v>21</v>
      </c>
      <c r="E516" s="14">
        <v>6</v>
      </c>
      <c r="F516" s="13"/>
      <c r="G516" s="83">
        <f t="shared" si="20"/>
        <v>0</v>
      </c>
      <c r="H516" s="93"/>
    </row>
    <row r="517" spans="1:8" s="28" customFormat="1" ht="31.5">
      <c r="A517" s="29" t="s">
        <v>53</v>
      </c>
      <c r="B517" s="16" t="s">
        <v>1040</v>
      </c>
      <c r="C517" s="16" t="s">
        <v>1041</v>
      </c>
      <c r="D517" s="15" t="s">
        <v>21</v>
      </c>
      <c r="E517" s="14">
        <v>6</v>
      </c>
      <c r="F517" s="13"/>
      <c r="G517" s="83">
        <f t="shared" si="20"/>
        <v>0</v>
      </c>
      <c r="H517" s="93"/>
    </row>
    <row r="518" spans="1:8" s="28" customFormat="1" ht="31.5">
      <c r="A518" s="29" t="s">
        <v>53</v>
      </c>
      <c r="B518" s="16" t="s">
        <v>1042</v>
      </c>
      <c r="C518" s="16" t="s">
        <v>1043</v>
      </c>
      <c r="D518" s="15" t="s">
        <v>11</v>
      </c>
      <c r="E518" s="14">
        <v>25</v>
      </c>
      <c r="F518" s="13"/>
      <c r="G518" s="83">
        <f t="shared" si="20"/>
        <v>0</v>
      </c>
      <c r="H518" s="93"/>
    </row>
    <row r="519" spans="1:8" s="28" customFormat="1" ht="47.25">
      <c r="A519" s="29" t="s">
        <v>53</v>
      </c>
      <c r="B519" s="16" t="s">
        <v>1044</v>
      </c>
      <c r="C519" s="16" t="s">
        <v>1045</v>
      </c>
      <c r="D519" s="15" t="s">
        <v>70</v>
      </c>
      <c r="E519" s="14">
        <v>2</v>
      </c>
      <c r="F519" s="13"/>
      <c r="G519" s="83">
        <f t="shared" si="20"/>
        <v>0</v>
      </c>
      <c r="H519" s="93"/>
    </row>
    <row r="520" spans="1:8" s="28" customFormat="1" ht="31.5">
      <c r="A520" s="29" t="s">
        <v>53</v>
      </c>
      <c r="B520" s="16" t="s">
        <v>1046</v>
      </c>
      <c r="C520" s="16" t="s">
        <v>1047</v>
      </c>
      <c r="D520" s="15" t="s">
        <v>70</v>
      </c>
      <c r="E520" s="14">
        <v>0.76100000000000001</v>
      </c>
      <c r="F520" s="13"/>
      <c r="G520" s="83">
        <f t="shared" si="20"/>
        <v>0</v>
      </c>
      <c r="H520" s="93"/>
    </row>
    <row r="521" spans="1:8" s="28" customFormat="1" ht="15.75">
      <c r="A521" s="35" t="s">
        <v>53</v>
      </c>
      <c r="B521" s="35" t="s">
        <v>1048</v>
      </c>
      <c r="C521" s="45" t="s">
        <v>1049</v>
      </c>
      <c r="D521" s="41"/>
      <c r="E521" s="40"/>
      <c r="F521" s="40"/>
      <c r="G521" s="83"/>
      <c r="H521" s="94"/>
    </row>
    <row r="522" spans="1:8" s="28" customFormat="1" ht="47.25">
      <c r="A522" s="29" t="s">
        <v>1050</v>
      </c>
      <c r="B522" s="22" t="s">
        <v>1051</v>
      </c>
      <c r="C522" s="22" t="s">
        <v>1052</v>
      </c>
      <c r="D522" s="17" t="s">
        <v>33</v>
      </c>
      <c r="E522" s="14">
        <v>246</v>
      </c>
      <c r="F522" s="13"/>
      <c r="G522" s="83">
        <f t="shared" ref="G522:G536" si="21">ROUND(F522*E522,0)</f>
        <v>0</v>
      </c>
      <c r="H522" s="93"/>
    </row>
    <row r="523" spans="1:8" s="28" customFormat="1" ht="31.5">
      <c r="A523" s="29" t="s">
        <v>53</v>
      </c>
      <c r="B523" s="16" t="s">
        <v>1053</v>
      </c>
      <c r="C523" s="16" t="s">
        <v>1054</v>
      </c>
      <c r="D523" s="15" t="s">
        <v>11</v>
      </c>
      <c r="E523" s="14">
        <v>47</v>
      </c>
      <c r="F523" s="13"/>
      <c r="G523" s="83">
        <f t="shared" si="21"/>
        <v>0</v>
      </c>
      <c r="H523" s="93"/>
    </row>
    <row r="524" spans="1:8" s="28" customFormat="1" ht="47.25">
      <c r="A524" s="29" t="s">
        <v>53</v>
      </c>
      <c r="B524" s="16" t="s">
        <v>1055</v>
      </c>
      <c r="C524" s="16" t="s">
        <v>1056</v>
      </c>
      <c r="D524" s="15" t="s">
        <v>11</v>
      </c>
      <c r="E524" s="14">
        <v>4</v>
      </c>
      <c r="F524" s="13"/>
      <c r="G524" s="83">
        <f t="shared" si="21"/>
        <v>0</v>
      </c>
      <c r="H524" s="93"/>
    </row>
    <row r="525" spans="1:8" s="28" customFormat="1" ht="31.5">
      <c r="A525" s="29" t="s">
        <v>53</v>
      </c>
      <c r="B525" s="16" t="s">
        <v>1057</v>
      </c>
      <c r="C525" s="16" t="s">
        <v>1058</v>
      </c>
      <c r="D525" s="15" t="s">
        <v>11</v>
      </c>
      <c r="E525" s="14">
        <v>40</v>
      </c>
      <c r="F525" s="13"/>
      <c r="G525" s="83">
        <f t="shared" si="21"/>
        <v>0</v>
      </c>
      <c r="H525" s="93"/>
    </row>
    <row r="526" spans="1:8" s="28" customFormat="1" ht="31.5">
      <c r="A526" s="29" t="s">
        <v>53</v>
      </c>
      <c r="B526" s="16" t="s">
        <v>1059</v>
      </c>
      <c r="C526" s="16" t="s">
        <v>1060</v>
      </c>
      <c r="D526" s="15" t="s">
        <v>11</v>
      </c>
      <c r="E526" s="14">
        <v>172</v>
      </c>
      <c r="F526" s="13"/>
      <c r="G526" s="83">
        <f t="shared" si="21"/>
        <v>0</v>
      </c>
      <c r="H526" s="93"/>
    </row>
    <row r="527" spans="1:8" s="28" customFormat="1" ht="31.5">
      <c r="A527" s="29" t="s">
        <v>53</v>
      </c>
      <c r="B527" s="16" t="s">
        <v>1061</v>
      </c>
      <c r="C527" s="16" t="s">
        <v>1062</v>
      </c>
      <c r="D527" s="15" t="s">
        <v>11</v>
      </c>
      <c r="E527" s="14">
        <v>172</v>
      </c>
      <c r="F527" s="13"/>
      <c r="G527" s="83">
        <f t="shared" si="21"/>
        <v>0</v>
      </c>
      <c r="H527" s="93"/>
    </row>
    <row r="528" spans="1:8" s="28" customFormat="1" ht="31.5">
      <c r="A528" s="29" t="s">
        <v>53</v>
      </c>
      <c r="B528" s="16" t="s">
        <v>1063</v>
      </c>
      <c r="C528" s="16" t="s">
        <v>1064</v>
      </c>
      <c r="D528" s="15" t="s">
        <v>11</v>
      </c>
      <c r="E528" s="14">
        <v>10</v>
      </c>
      <c r="F528" s="13"/>
      <c r="G528" s="83">
        <f t="shared" si="21"/>
        <v>0</v>
      </c>
      <c r="H528" s="93"/>
    </row>
    <row r="529" spans="1:8" s="28" customFormat="1" ht="31.5">
      <c r="A529" s="29" t="s">
        <v>53</v>
      </c>
      <c r="B529" s="16" t="s">
        <v>1065</v>
      </c>
      <c r="C529" s="16" t="s">
        <v>1066</v>
      </c>
      <c r="D529" s="15" t="s">
        <v>11</v>
      </c>
      <c r="E529" s="14">
        <v>35</v>
      </c>
      <c r="F529" s="13"/>
      <c r="G529" s="83">
        <f t="shared" si="21"/>
        <v>0</v>
      </c>
      <c r="H529" s="93"/>
    </row>
    <row r="530" spans="1:8" s="28" customFormat="1" ht="31.5">
      <c r="A530" s="29" t="s">
        <v>53</v>
      </c>
      <c r="B530" s="16" t="s">
        <v>1067</v>
      </c>
      <c r="C530" s="16" t="s">
        <v>1068</v>
      </c>
      <c r="D530" s="15" t="s">
        <v>11</v>
      </c>
      <c r="E530" s="14">
        <v>10</v>
      </c>
      <c r="F530" s="13"/>
      <c r="G530" s="83">
        <f t="shared" si="21"/>
        <v>0</v>
      </c>
      <c r="H530" s="93"/>
    </row>
    <row r="531" spans="1:8" s="28" customFormat="1" ht="31.5">
      <c r="A531" s="29" t="s">
        <v>53</v>
      </c>
      <c r="B531" s="16" t="s">
        <v>1069</v>
      </c>
      <c r="C531" s="16" t="s">
        <v>1070</v>
      </c>
      <c r="D531" s="15" t="s">
        <v>11</v>
      </c>
      <c r="E531" s="14">
        <v>20</v>
      </c>
      <c r="F531" s="13"/>
      <c r="G531" s="83">
        <f t="shared" si="21"/>
        <v>0</v>
      </c>
      <c r="H531" s="93"/>
    </row>
    <row r="532" spans="1:8" s="28" customFormat="1" ht="31.5">
      <c r="A532" s="29" t="s">
        <v>53</v>
      </c>
      <c r="B532" s="16" t="s">
        <v>1071</v>
      </c>
      <c r="C532" s="16" t="s">
        <v>1072</v>
      </c>
      <c r="D532" s="15" t="s">
        <v>11</v>
      </c>
      <c r="E532" s="14">
        <v>10</v>
      </c>
      <c r="F532" s="13"/>
      <c r="G532" s="83">
        <f t="shared" si="21"/>
        <v>0</v>
      </c>
      <c r="H532" s="93"/>
    </row>
    <row r="533" spans="1:8" s="28" customFormat="1" ht="31.5">
      <c r="A533" s="29" t="s">
        <v>53</v>
      </c>
      <c r="B533" s="16" t="s">
        <v>1073</v>
      </c>
      <c r="C533" s="16" t="s">
        <v>1074</v>
      </c>
      <c r="D533" s="15" t="s">
        <v>11</v>
      </c>
      <c r="E533" s="14">
        <v>130</v>
      </c>
      <c r="F533" s="13"/>
      <c r="G533" s="83">
        <f t="shared" si="21"/>
        <v>0</v>
      </c>
      <c r="H533" s="93"/>
    </row>
    <row r="534" spans="1:8" s="28" customFormat="1" ht="31.5">
      <c r="A534" s="29" t="s">
        <v>53</v>
      </c>
      <c r="B534" s="16" t="s">
        <v>1075</v>
      </c>
      <c r="C534" s="16" t="s">
        <v>1076</v>
      </c>
      <c r="D534" s="15" t="s">
        <v>11</v>
      </c>
      <c r="E534" s="14">
        <v>130</v>
      </c>
      <c r="F534" s="13"/>
      <c r="G534" s="83">
        <f t="shared" si="21"/>
        <v>0</v>
      </c>
      <c r="H534" s="93"/>
    </row>
    <row r="535" spans="1:8" s="28" customFormat="1" ht="31.5">
      <c r="A535" s="29" t="s">
        <v>1077</v>
      </c>
      <c r="B535" s="22" t="s">
        <v>1078</v>
      </c>
      <c r="C535" s="22" t="s">
        <v>1079</v>
      </c>
      <c r="D535" s="17" t="s">
        <v>33</v>
      </c>
      <c r="E535" s="14">
        <v>246</v>
      </c>
      <c r="F535" s="13"/>
      <c r="G535" s="83">
        <f t="shared" si="21"/>
        <v>0</v>
      </c>
      <c r="H535" s="93"/>
    </row>
    <row r="536" spans="1:8" s="28" customFormat="1" ht="48" thickBot="1">
      <c r="A536" s="29" t="s">
        <v>53</v>
      </c>
      <c r="B536" s="16" t="s">
        <v>1080</v>
      </c>
      <c r="C536" s="16" t="s">
        <v>1081</v>
      </c>
      <c r="D536" s="15" t="s">
        <v>70</v>
      </c>
      <c r="E536" s="14">
        <v>8</v>
      </c>
      <c r="F536" s="13"/>
      <c r="G536" s="83">
        <f t="shared" si="21"/>
        <v>0</v>
      </c>
      <c r="H536" s="93"/>
    </row>
    <row r="537" spans="1:8" s="28" customFormat="1" ht="16.5" thickBot="1">
      <c r="A537" s="21" t="s">
        <v>1082</v>
      </c>
      <c r="B537" s="20" t="s">
        <v>1083</v>
      </c>
      <c r="C537" s="19" t="s">
        <v>1084</v>
      </c>
      <c r="D537" s="19"/>
      <c r="E537" s="18"/>
      <c r="F537" s="107">
        <f>SUM(G538:G566)</f>
        <v>0</v>
      </c>
      <c r="G537" s="108"/>
      <c r="H537" s="95"/>
    </row>
    <row r="538" spans="1:8" s="28" customFormat="1" ht="15.75">
      <c r="A538" s="6" t="s">
        <v>1085</v>
      </c>
      <c r="B538" s="22" t="s">
        <v>1086</v>
      </c>
      <c r="C538" s="22" t="s">
        <v>1087</v>
      </c>
      <c r="D538" s="15" t="s">
        <v>11</v>
      </c>
      <c r="E538" s="14">
        <v>1</v>
      </c>
      <c r="F538" s="13"/>
      <c r="G538" s="83">
        <f t="shared" ref="G538:G566" si="22">ROUND(F538*E538,0)</f>
        <v>0</v>
      </c>
      <c r="H538" s="93"/>
    </row>
    <row r="539" spans="1:8" s="28" customFormat="1" ht="15.75">
      <c r="A539" s="6" t="s">
        <v>53</v>
      </c>
      <c r="B539" s="16" t="s">
        <v>1088</v>
      </c>
      <c r="C539" s="16" t="s">
        <v>1089</v>
      </c>
      <c r="D539" s="15" t="s">
        <v>11</v>
      </c>
      <c r="E539" s="14">
        <v>1</v>
      </c>
      <c r="F539" s="13"/>
      <c r="G539" s="83">
        <f t="shared" si="22"/>
        <v>0</v>
      </c>
      <c r="H539" s="93"/>
    </row>
    <row r="540" spans="1:8" s="28" customFormat="1" ht="31.5">
      <c r="A540" s="6" t="s">
        <v>1090</v>
      </c>
      <c r="B540" s="22" t="s">
        <v>1091</v>
      </c>
      <c r="C540" s="22" t="s">
        <v>1092</v>
      </c>
      <c r="D540" s="15" t="s">
        <v>11</v>
      </c>
      <c r="E540" s="14">
        <v>6</v>
      </c>
      <c r="F540" s="13"/>
      <c r="G540" s="83">
        <f t="shared" si="22"/>
        <v>0</v>
      </c>
      <c r="H540" s="93"/>
    </row>
    <row r="541" spans="1:8" s="28" customFormat="1" ht="31.5">
      <c r="A541" s="6" t="s">
        <v>53</v>
      </c>
      <c r="B541" s="16" t="s">
        <v>1093</v>
      </c>
      <c r="C541" s="16" t="s">
        <v>1094</v>
      </c>
      <c r="D541" s="15" t="s">
        <v>11</v>
      </c>
      <c r="E541" s="14">
        <v>1</v>
      </c>
      <c r="F541" s="13"/>
      <c r="G541" s="83">
        <f t="shared" si="22"/>
        <v>0</v>
      </c>
      <c r="H541" s="93"/>
    </row>
    <row r="542" spans="1:8" s="28" customFormat="1" ht="31.5">
      <c r="A542" s="6" t="s">
        <v>53</v>
      </c>
      <c r="B542" s="16" t="s">
        <v>1095</v>
      </c>
      <c r="C542" s="16" t="s">
        <v>1096</v>
      </c>
      <c r="D542" s="15" t="s">
        <v>11</v>
      </c>
      <c r="E542" s="14">
        <v>1</v>
      </c>
      <c r="F542" s="13"/>
      <c r="G542" s="83">
        <f t="shared" si="22"/>
        <v>0</v>
      </c>
      <c r="H542" s="93"/>
    </row>
    <row r="543" spans="1:8" s="28" customFormat="1" ht="15.75">
      <c r="A543" s="6" t="s">
        <v>53</v>
      </c>
      <c r="B543" s="16" t="s">
        <v>1097</v>
      </c>
      <c r="C543" s="16" t="s">
        <v>1098</v>
      </c>
      <c r="D543" s="15" t="s">
        <v>11</v>
      </c>
      <c r="E543" s="14">
        <v>1</v>
      </c>
      <c r="F543" s="13"/>
      <c r="G543" s="83">
        <f t="shared" si="22"/>
        <v>0</v>
      </c>
      <c r="H543" s="93"/>
    </row>
    <row r="544" spans="1:8" s="28" customFormat="1" ht="31.5">
      <c r="A544" s="6" t="s">
        <v>53</v>
      </c>
      <c r="B544" s="16" t="s">
        <v>1099</v>
      </c>
      <c r="C544" s="16" t="s">
        <v>1100</v>
      </c>
      <c r="D544" s="15" t="s">
        <v>11</v>
      </c>
      <c r="E544" s="14">
        <v>1</v>
      </c>
      <c r="F544" s="13"/>
      <c r="G544" s="83">
        <f t="shared" si="22"/>
        <v>0</v>
      </c>
      <c r="H544" s="93"/>
    </row>
    <row r="545" spans="1:8" s="28" customFormat="1" ht="15.75">
      <c r="A545" s="6" t="s">
        <v>53</v>
      </c>
      <c r="B545" s="16" t="s">
        <v>1101</v>
      </c>
      <c r="C545" s="16" t="s">
        <v>1102</v>
      </c>
      <c r="D545" s="15" t="s">
        <v>11</v>
      </c>
      <c r="E545" s="14">
        <v>1</v>
      </c>
      <c r="F545" s="13"/>
      <c r="G545" s="83">
        <f t="shared" si="22"/>
        <v>0</v>
      </c>
      <c r="H545" s="93"/>
    </row>
    <row r="546" spans="1:8" s="28" customFormat="1" ht="15.75">
      <c r="A546" s="6" t="s">
        <v>53</v>
      </c>
      <c r="B546" s="16" t="s">
        <v>1103</v>
      </c>
      <c r="C546" s="16" t="s">
        <v>1104</v>
      </c>
      <c r="D546" s="15" t="s">
        <v>11</v>
      </c>
      <c r="E546" s="14">
        <v>1</v>
      </c>
      <c r="F546" s="13"/>
      <c r="G546" s="83">
        <f t="shared" si="22"/>
        <v>0</v>
      </c>
      <c r="H546" s="93"/>
    </row>
    <row r="547" spans="1:8" s="28" customFormat="1" ht="15.75">
      <c r="A547" s="6" t="s">
        <v>1105</v>
      </c>
      <c r="B547" s="22" t="s">
        <v>1106</v>
      </c>
      <c r="C547" s="22" t="s">
        <v>1107</v>
      </c>
      <c r="D547" s="15" t="s">
        <v>11</v>
      </c>
      <c r="E547" s="14">
        <v>1</v>
      </c>
      <c r="F547" s="13"/>
      <c r="G547" s="83">
        <f t="shared" si="22"/>
        <v>0</v>
      </c>
      <c r="H547" s="93"/>
    </row>
    <row r="548" spans="1:8" s="28" customFormat="1" ht="15.75">
      <c r="A548" s="6" t="s">
        <v>53</v>
      </c>
      <c r="B548" s="16" t="s">
        <v>1108</v>
      </c>
      <c r="C548" s="16" t="s">
        <v>1109</v>
      </c>
      <c r="D548" s="15" t="s">
        <v>11</v>
      </c>
      <c r="E548" s="14">
        <v>1</v>
      </c>
      <c r="F548" s="13"/>
      <c r="G548" s="83">
        <f t="shared" si="22"/>
        <v>0</v>
      </c>
      <c r="H548" s="93"/>
    </row>
    <row r="549" spans="1:8" s="28" customFormat="1" ht="15.75">
      <c r="A549" s="6" t="s">
        <v>1110</v>
      </c>
      <c r="B549" s="22" t="s">
        <v>1111</v>
      </c>
      <c r="C549" s="22" t="s">
        <v>1112</v>
      </c>
      <c r="D549" s="15" t="s">
        <v>11</v>
      </c>
      <c r="E549" s="14">
        <v>1</v>
      </c>
      <c r="F549" s="13"/>
      <c r="G549" s="83">
        <f t="shared" si="22"/>
        <v>0</v>
      </c>
      <c r="H549" s="93"/>
    </row>
    <row r="550" spans="1:8" s="28" customFormat="1" ht="31.5">
      <c r="A550" s="6" t="s">
        <v>53</v>
      </c>
      <c r="B550" s="16" t="s">
        <v>1113</v>
      </c>
      <c r="C550" s="16" t="s">
        <v>1114</v>
      </c>
      <c r="D550" s="15" t="s">
        <v>11</v>
      </c>
      <c r="E550" s="14">
        <v>1</v>
      </c>
      <c r="F550" s="13"/>
      <c r="G550" s="83">
        <f t="shared" si="22"/>
        <v>0</v>
      </c>
      <c r="H550" s="93"/>
    </row>
    <row r="551" spans="1:8" ht="63">
      <c r="A551" s="6" t="s">
        <v>1115</v>
      </c>
      <c r="B551" s="22" t="s">
        <v>1116</v>
      </c>
      <c r="C551" s="22" t="s">
        <v>1117</v>
      </c>
      <c r="D551" s="15" t="s">
        <v>21</v>
      </c>
      <c r="E551" s="14">
        <v>8</v>
      </c>
      <c r="F551" s="13"/>
      <c r="G551" s="83">
        <f t="shared" si="22"/>
        <v>0</v>
      </c>
      <c r="H551" s="92"/>
    </row>
    <row r="552" spans="1:8" ht="31.5">
      <c r="A552" s="6" t="s">
        <v>53</v>
      </c>
      <c r="B552" s="16" t="s">
        <v>1118</v>
      </c>
      <c r="C552" s="16" t="s">
        <v>1119</v>
      </c>
      <c r="D552" s="15" t="s">
        <v>11</v>
      </c>
      <c r="E552" s="14">
        <v>46</v>
      </c>
      <c r="F552" s="13"/>
      <c r="G552" s="83">
        <f t="shared" si="22"/>
        <v>0</v>
      </c>
      <c r="H552" s="92"/>
    </row>
    <row r="553" spans="1:8" ht="31.5">
      <c r="A553" s="6" t="s">
        <v>53</v>
      </c>
      <c r="B553" s="16" t="s">
        <v>1120</v>
      </c>
      <c r="C553" s="16" t="s">
        <v>1121</v>
      </c>
      <c r="D553" s="15" t="s">
        <v>11</v>
      </c>
      <c r="E553" s="14">
        <v>42</v>
      </c>
      <c r="F553" s="13"/>
      <c r="G553" s="83">
        <f t="shared" si="22"/>
        <v>0</v>
      </c>
      <c r="H553" s="92"/>
    </row>
    <row r="554" spans="1:8" ht="47.25">
      <c r="A554" s="6" t="s">
        <v>53</v>
      </c>
      <c r="B554" s="16" t="s">
        <v>1122</v>
      </c>
      <c r="C554" s="16" t="s">
        <v>1123</v>
      </c>
      <c r="D554" s="15" t="s">
        <v>68</v>
      </c>
      <c r="E554" s="14">
        <v>4</v>
      </c>
      <c r="F554" s="13"/>
      <c r="G554" s="83">
        <f t="shared" si="22"/>
        <v>0</v>
      </c>
      <c r="H554" s="92"/>
    </row>
    <row r="555" spans="1:8" ht="31.5">
      <c r="A555" s="6" t="s">
        <v>1124</v>
      </c>
      <c r="B555" s="22" t="s">
        <v>1125</v>
      </c>
      <c r="C555" s="22" t="s">
        <v>1126</v>
      </c>
      <c r="D555" s="15" t="s">
        <v>11</v>
      </c>
      <c r="E555" s="14">
        <v>13</v>
      </c>
      <c r="F555" s="13"/>
      <c r="G555" s="83">
        <f t="shared" si="22"/>
        <v>0</v>
      </c>
      <c r="H555" s="92"/>
    </row>
    <row r="556" spans="1:8" ht="15.75">
      <c r="A556" s="6" t="s">
        <v>53</v>
      </c>
      <c r="B556" s="16" t="s">
        <v>1127</v>
      </c>
      <c r="C556" s="16" t="s">
        <v>1128</v>
      </c>
      <c r="D556" s="15" t="s">
        <v>11</v>
      </c>
      <c r="E556" s="14">
        <v>5</v>
      </c>
      <c r="F556" s="13"/>
      <c r="G556" s="83">
        <f t="shared" si="22"/>
        <v>0</v>
      </c>
      <c r="H556" s="92"/>
    </row>
    <row r="557" spans="1:8" ht="31.5">
      <c r="A557" s="6" t="s">
        <v>53</v>
      </c>
      <c r="B557" s="16" t="s">
        <v>1129</v>
      </c>
      <c r="C557" s="16" t="s">
        <v>1130</v>
      </c>
      <c r="D557" s="15" t="s">
        <v>11</v>
      </c>
      <c r="E557" s="14">
        <v>4</v>
      </c>
      <c r="F557" s="13"/>
      <c r="G557" s="83">
        <f t="shared" si="22"/>
        <v>0</v>
      </c>
      <c r="H557" s="92"/>
    </row>
    <row r="558" spans="1:8" ht="15.75">
      <c r="A558" s="6" t="s">
        <v>53</v>
      </c>
      <c r="B558" s="16" t="s">
        <v>1131</v>
      </c>
      <c r="C558" s="16" t="s">
        <v>1132</v>
      </c>
      <c r="D558" s="15" t="s">
        <v>11</v>
      </c>
      <c r="E558" s="14">
        <v>1</v>
      </c>
      <c r="F558" s="13"/>
      <c r="G558" s="83">
        <f t="shared" si="22"/>
        <v>0</v>
      </c>
      <c r="H558" s="92"/>
    </row>
    <row r="559" spans="1:8" ht="31.5">
      <c r="A559" s="6" t="s">
        <v>53</v>
      </c>
      <c r="B559" s="16" t="s">
        <v>1133</v>
      </c>
      <c r="C559" s="16" t="s">
        <v>1134</v>
      </c>
      <c r="D559" s="15" t="s">
        <v>11</v>
      </c>
      <c r="E559" s="14">
        <v>1</v>
      </c>
      <c r="F559" s="13"/>
      <c r="G559" s="83">
        <f t="shared" si="22"/>
        <v>0</v>
      </c>
      <c r="H559" s="92"/>
    </row>
    <row r="560" spans="1:8" ht="15.75">
      <c r="A560" s="6" t="s">
        <v>53</v>
      </c>
      <c r="B560" s="16" t="s">
        <v>1135</v>
      </c>
      <c r="C560" s="16" t="s">
        <v>1136</v>
      </c>
      <c r="D560" s="15" t="s">
        <v>11</v>
      </c>
      <c r="E560" s="14">
        <v>2</v>
      </c>
      <c r="F560" s="13"/>
      <c r="G560" s="83">
        <f t="shared" si="22"/>
        <v>0</v>
      </c>
      <c r="H560" s="92"/>
    </row>
    <row r="561" spans="1:8" ht="47.25">
      <c r="A561" s="6" t="s">
        <v>1137</v>
      </c>
      <c r="B561" s="22" t="s">
        <v>1138</v>
      </c>
      <c r="C561" s="22" t="s">
        <v>1139</v>
      </c>
      <c r="D561" s="15" t="s">
        <v>21</v>
      </c>
      <c r="E561" s="14">
        <v>2</v>
      </c>
      <c r="F561" s="13"/>
      <c r="G561" s="83">
        <f t="shared" si="22"/>
        <v>0</v>
      </c>
      <c r="H561" s="92"/>
    </row>
    <row r="562" spans="1:8" ht="31.5">
      <c r="A562" s="6" t="s">
        <v>53</v>
      </c>
      <c r="B562" s="16" t="s">
        <v>1140</v>
      </c>
      <c r="C562" s="16" t="s">
        <v>1141</v>
      </c>
      <c r="D562" s="15" t="s">
        <v>21</v>
      </c>
      <c r="E562" s="14">
        <v>2</v>
      </c>
      <c r="F562" s="13"/>
      <c r="G562" s="83">
        <f t="shared" si="22"/>
        <v>0</v>
      </c>
      <c r="H562" s="92"/>
    </row>
    <row r="563" spans="1:8" ht="15.75">
      <c r="A563" s="6" t="s">
        <v>1142</v>
      </c>
      <c r="B563" s="22" t="s">
        <v>1143</v>
      </c>
      <c r="C563" s="22" t="s">
        <v>1144</v>
      </c>
      <c r="D563" s="17" t="s">
        <v>33</v>
      </c>
      <c r="E563" s="14">
        <v>10</v>
      </c>
      <c r="F563" s="13"/>
      <c r="G563" s="83">
        <f t="shared" si="22"/>
        <v>0</v>
      </c>
      <c r="H563" s="92"/>
    </row>
    <row r="564" spans="1:8" ht="31.5">
      <c r="A564" s="6" t="s">
        <v>53</v>
      </c>
      <c r="B564" s="16" t="s">
        <v>1145</v>
      </c>
      <c r="C564" s="16" t="s">
        <v>1146</v>
      </c>
      <c r="D564" s="17" t="s">
        <v>33</v>
      </c>
      <c r="E564" s="14">
        <v>10</v>
      </c>
      <c r="F564" s="13"/>
      <c r="G564" s="83">
        <f t="shared" si="22"/>
        <v>0</v>
      </c>
      <c r="H564" s="92"/>
    </row>
    <row r="565" spans="1:8" ht="31.5">
      <c r="A565" s="6" t="s">
        <v>53</v>
      </c>
      <c r="B565" s="16" t="s">
        <v>1147</v>
      </c>
      <c r="C565" s="16" t="s">
        <v>1148</v>
      </c>
      <c r="D565" s="15" t="s">
        <v>11</v>
      </c>
      <c r="E565" s="14">
        <v>20</v>
      </c>
      <c r="F565" s="13"/>
      <c r="G565" s="83">
        <f t="shared" si="22"/>
        <v>0</v>
      </c>
      <c r="H565" s="92"/>
    </row>
    <row r="566" spans="1:8" ht="32.25" thickBot="1">
      <c r="A566" s="6" t="s">
        <v>53</v>
      </c>
      <c r="B566" s="16" t="s">
        <v>1149</v>
      </c>
      <c r="C566" s="16" t="s">
        <v>1150</v>
      </c>
      <c r="D566" s="15" t="s">
        <v>11</v>
      </c>
      <c r="E566" s="14">
        <v>40</v>
      </c>
      <c r="F566" s="13"/>
      <c r="G566" s="83">
        <f t="shared" si="22"/>
        <v>0</v>
      </c>
      <c r="H566" s="92"/>
    </row>
    <row r="567" spans="1:8" ht="16.5" thickBot="1">
      <c r="A567" s="21" t="s">
        <v>1151</v>
      </c>
      <c r="B567" s="20" t="s">
        <v>203</v>
      </c>
      <c r="C567" s="19" t="s">
        <v>204</v>
      </c>
      <c r="D567" s="19"/>
      <c r="E567" s="18"/>
      <c r="F567" s="107">
        <f>SUM(G568:G584)</f>
        <v>0</v>
      </c>
      <c r="G567" s="108"/>
      <c r="H567" s="89"/>
    </row>
    <row r="568" spans="1:8" ht="15.75">
      <c r="A568" s="6" t="s">
        <v>1152</v>
      </c>
      <c r="B568" s="22" t="s">
        <v>216</v>
      </c>
      <c r="C568" s="22" t="s">
        <v>217</v>
      </c>
      <c r="D568" s="15" t="s">
        <v>11</v>
      </c>
      <c r="E568" s="14">
        <v>6</v>
      </c>
      <c r="F568" s="13"/>
      <c r="G568" s="83">
        <f t="shared" ref="G568:G573" si="23">ROUND(F568*E568,0)</f>
        <v>0</v>
      </c>
      <c r="H568" s="92"/>
    </row>
    <row r="569" spans="1:8" ht="31.5">
      <c r="A569" s="6" t="s">
        <v>1153</v>
      </c>
      <c r="B569" s="22" t="s">
        <v>1154</v>
      </c>
      <c r="C569" s="22" t="s">
        <v>1155</v>
      </c>
      <c r="D569" s="15" t="s">
        <v>11</v>
      </c>
      <c r="E569" s="14">
        <v>8</v>
      </c>
      <c r="F569" s="13"/>
      <c r="G569" s="83">
        <f t="shared" si="23"/>
        <v>0</v>
      </c>
      <c r="H569" s="92"/>
    </row>
    <row r="570" spans="1:8" ht="15.75">
      <c r="A570" s="6" t="s">
        <v>1156</v>
      </c>
      <c r="B570" s="22" t="s">
        <v>1157</v>
      </c>
      <c r="C570" s="22" t="s">
        <v>1158</v>
      </c>
      <c r="D570" s="15" t="s">
        <v>11</v>
      </c>
      <c r="E570" s="14">
        <v>12</v>
      </c>
      <c r="F570" s="13"/>
      <c r="G570" s="83">
        <f t="shared" si="23"/>
        <v>0</v>
      </c>
      <c r="H570" s="92"/>
    </row>
    <row r="571" spans="1:8" ht="15.75">
      <c r="A571" s="6" t="s">
        <v>1159</v>
      </c>
      <c r="B571" s="22" t="s">
        <v>206</v>
      </c>
      <c r="C571" s="22" t="s">
        <v>207</v>
      </c>
      <c r="D571" s="15" t="s">
        <v>11</v>
      </c>
      <c r="E571" s="14">
        <v>12</v>
      </c>
      <c r="F571" s="13"/>
      <c r="G571" s="83">
        <f t="shared" si="23"/>
        <v>0</v>
      </c>
      <c r="H571" s="92"/>
    </row>
    <row r="572" spans="1:8" ht="47.25">
      <c r="A572" s="6" t="s">
        <v>1160</v>
      </c>
      <c r="B572" s="22" t="s">
        <v>209</v>
      </c>
      <c r="C572" s="22" t="s">
        <v>210</v>
      </c>
      <c r="D572" s="15" t="s">
        <v>21</v>
      </c>
      <c r="E572" s="14">
        <v>233</v>
      </c>
      <c r="F572" s="13"/>
      <c r="G572" s="83">
        <f t="shared" si="23"/>
        <v>0</v>
      </c>
      <c r="H572" s="92"/>
    </row>
    <row r="573" spans="1:8" ht="31.5">
      <c r="A573" s="6" t="s">
        <v>1161</v>
      </c>
      <c r="B573" s="22" t="s">
        <v>212</v>
      </c>
      <c r="C573" s="22" t="s">
        <v>213</v>
      </c>
      <c r="D573" s="15" t="s">
        <v>21</v>
      </c>
      <c r="E573" s="14">
        <v>324</v>
      </c>
      <c r="F573" s="13"/>
      <c r="G573" s="83">
        <f t="shared" si="23"/>
        <v>0</v>
      </c>
      <c r="H573" s="92"/>
    </row>
    <row r="574" spans="1:8" ht="15.75">
      <c r="A574" s="44" t="s">
        <v>53</v>
      </c>
      <c r="B574" s="44" t="s">
        <v>218</v>
      </c>
      <c r="C574" s="43" t="s">
        <v>219</v>
      </c>
      <c r="D574" s="42"/>
      <c r="E574" s="42"/>
      <c r="F574" s="42"/>
      <c r="G574" s="83"/>
      <c r="H574" s="90"/>
    </row>
    <row r="575" spans="1:8" ht="15.75">
      <c r="A575" s="6" t="s">
        <v>53</v>
      </c>
      <c r="B575" s="16" t="s">
        <v>1162</v>
      </c>
      <c r="C575" s="16" t="s">
        <v>1163</v>
      </c>
      <c r="D575" s="15" t="s">
        <v>11</v>
      </c>
      <c r="E575" s="14">
        <v>8</v>
      </c>
      <c r="F575" s="13"/>
      <c r="G575" s="83">
        <f t="shared" ref="G575:G584" si="24">ROUND(F575*E575,0)</f>
        <v>0</v>
      </c>
      <c r="H575" s="92"/>
    </row>
    <row r="576" spans="1:8" ht="31.5">
      <c r="A576" s="6" t="s">
        <v>53</v>
      </c>
      <c r="B576" s="16" t="s">
        <v>1164</v>
      </c>
      <c r="C576" s="16" t="s">
        <v>1165</v>
      </c>
      <c r="D576" s="15" t="s">
        <v>11</v>
      </c>
      <c r="E576" s="14">
        <v>6</v>
      </c>
      <c r="F576" s="13"/>
      <c r="G576" s="83">
        <f t="shared" si="24"/>
        <v>0</v>
      </c>
      <c r="H576" s="92"/>
    </row>
    <row r="577" spans="1:8" ht="31.5">
      <c r="A577" s="6" t="s">
        <v>53</v>
      </c>
      <c r="B577" s="16" t="s">
        <v>1166</v>
      </c>
      <c r="C577" s="16" t="s">
        <v>1167</v>
      </c>
      <c r="D577" s="15" t="s">
        <v>11</v>
      </c>
      <c r="E577" s="14">
        <v>126</v>
      </c>
      <c r="F577" s="13"/>
      <c r="G577" s="83">
        <f t="shared" si="24"/>
        <v>0</v>
      </c>
      <c r="H577" s="92"/>
    </row>
    <row r="578" spans="1:8" ht="47.25">
      <c r="A578" s="6" t="s">
        <v>53</v>
      </c>
      <c r="B578" s="16" t="s">
        <v>1168</v>
      </c>
      <c r="C578" s="16" t="s">
        <v>1169</v>
      </c>
      <c r="D578" s="15" t="s">
        <v>11</v>
      </c>
      <c r="E578" s="14">
        <v>27</v>
      </c>
      <c r="F578" s="13"/>
      <c r="G578" s="83">
        <f t="shared" si="24"/>
        <v>0</v>
      </c>
      <c r="H578" s="92"/>
    </row>
    <row r="579" spans="1:8" ht="15.75">
      <c r="A579" s="6" t="s">
        <v>53</v>
      </c>
      <c r="B579" s="16" t="s">
        <v>1170</v>
      </c>
      <c r="C579" s="16" t="s">
        <v>1171</v>
      </c>
      <c r="D579" s="15" t="s">
        <v>11</v>
      </c>
      <c r="E579" s="14">
        <v>8</v>
      </c>
      <c r="F579" s="13"/>
      <c r="G579" s="83">
        <f t="shared" si="24"/>
        <v>0</v>
      </c>
      <c r="H579" s="92"/>
    </row>
    <row r="580" spans="1:8" ht="15.75">
      <c r="A580" s="6" t="s">
        <v>53</v>
      </c>
      <c r="B580" s="16" t="s">
        <v>1172</v>
      </c>
      <c r="C580" s="16" t="s">
        <v>1173</v>
      </c>
      <c r="D580" s="15" t="s">
        <v>11</v>
      </c>
      <c r="E580" s="14">
        <v>39</v>
      </c>
      <c r="F580" s="13"/>
      <c r="G580" s="83">
        <f t="shared" si="24"/>
        <v>0</v>
      </c>
      <c r="H580" s="92"/>
    </row>
    <row r="581" spans="1:8" ht="15.75">
      <c r="A581" s="6" t="s">
        <v>53</v>
      </c>
      <c r="B581" s="16" t="s">
        <v>1174</v>
      </c>
      <c r="C581" s="16" t="s">
        <v>1175</v>
      </c>
      <c r="D581" s="15" t="s">
        <v>11</v>
      </c>
      <c r="E581" s="14">
        <v>96</v>
      </c>
      <c r="F581" s="13"/>
      <c r="G581" s="83">
        <f t="shared" si="24"/>
        <v>0</v>
      </c>
      <c r="H581" s="92"/>
    </row>
    <row r="582" spans="1:8" ht="15.75">
      <c r="A582" s="6" t="s">
        <v>53</v>
      </c>
      <c r="B582" s="16" t="s">
        <v>1176</v>
      </c>
      <c r="C582" s="16" t="s">
        <v>1177</v>
      </c>
      <c r="D582" s="15" t="s">
        <v>11</v>
      </c>
      <c r="E582" s="14">
        <v>12</v>
      </c>
      <c r="F582" s="13"/>
      <c r="G582" s="83">
        <f t="shared" si="24"/>
        <v>0</v>
      </c>
      <c r="H582" s="92"/>
    </row>
    <row r="583" spans="1:8" ht="31.5">
      <c r="A583" s="6" t="s">
        <v>53</v>
      </c>
      <c r="B583" s="16" t="s">
        <v>1178</v>
      </c>
      <c r="C583" s="16" t="s">
        <v>1179</v>
      </c>
      <c r="D583" s="15" t="s">
        <v>11</v>
      </c>
      <c r="E583" s="14">
        <v>27</v>
      </c>
      <c r="F583" s="13"/>
      <c r="G583" s="83">
        <f t="shared" si="24"/>
        <v>0</v>
      </c>
      <c r="H583" s="92"/>
    </row>
    <row r="584" spans="1:8" ht="32.25" thickBot="1">
      <c r="A584" s="6" t="s">
        <v>53</v>
      </c>
      <c r="B584" s="16" t="s">
        <v>1180</v>
      </c>
      <c r="C584" s="16" t="s">
        <v>1181</v>
      </c>
      <c r="D584" s="15" t="s">
        <v>11</v>
      </c>
      <c r="E584" s="14">
        <v>37</v>
      </c>
      <c r="F584" s="13"/>
      <c r="G584" s="83">
        <f t="shared" si="24"/>
        <v>0</v>
      </c>
      <c r="H584" s="92"/>
    </row>
    <row r="585" spans="1:8" s="28" customFormat="1" ht="16.5" thickBot="1">
      <c r="A585" s="21" t="s">
        <v>1182</v>
      </c>
      <c r="B585" s="20" t="s">
        <v>1183</v>
      </c>
      <c r="C585" s="19" t="s">
        <v>1184</v>
      </c>
      <c r="D585" s="19"/>
      <c r="E585" s="18"/>
      <c r="F585" s="107">
        <f>SUM(G586:G600)</f>
        <v>0</v>
      </c>
      <c r="G585" s="108"/>
      <c r="H585" s="95"/>
    </row>
    <row r="586" spans="1:8" s="28" customFormat="1" ht="63">
      <c r="A586" s="29" t="s">
        <v>1185</v>
      </c>
      <c r="B586" s="22" t="s">
        <v>1186</v>
      </c>
      <c r="C586" s="22" t="s">
        <v>187</v>
      </c>
      <c r="D586" s="15" t="s">
        <v>184</v>
      </c>
      <c r="E586" s="14">
        <v>0.8</v>
      </c>
      <c r="F586" s="13"/>
      <c r="G586" s="83">
        <f t="shared" ref="G586:G596" si="25">ROUND(F586*E586,0)</f>
        <v>0</v>
      </c>
      <c r="H586" s="93"/>
    </row>
    <row r="587" spans="1:8" s="28" customFormat="1" ht="15.75">
      <c r="A587" s="29" t="s">
        <v>1187</v>
      </c>
      <c r="B587" s="22" t="s">
        <v>1188</v>
      </c>
      <c r="C587" s="22" t="s">
        <v>1189</v>
      </c>
      <c r="D587" s="15" t="s">
        <v>184</v>
      </c>
      <c r="E587" s="14">
        <v>0.27</v>
      </c>
      <c r="F587" s="13"/>
      <c r="G587" s="83">
        <f t="shared" si="25"/>
        <v>0</v>
      </c>
      <c r="H587" s="93"/>
    </row>
    <row r="588" spans="1:8" s="28" customFormat="1" ht="31.5">
      <c r="A588" s="29" t="s">
        <v>1190</v>
      </c>
      <c r="B588" s="22" t="s">
        <v>1191</v>
      </c>
      <c r="C588" s="22" t="s">
        <v>1192</v>
      </c>
      <c r="D588" s="15" t="s">
        <v>184</v>
      </c>
      <c r="E588" s="14">
        <v>0.28000000000000003</v>
      </c>
      <c r="F588" s="13"/>
      <c r="G588" s="83">
        <f t="shared" si="25"/>
        <v>0</v>
      </c>
      <c r="H588" s="93"/>
    </row>
    <row r="589" spans="1:8" s="28" customFormat="1" ht="31.5">
      <c r="A589" s="29" t="s">
        <v>1193</v>
      </c>
      <c r="B589" s="22" t="s">
        <v>1194</v>
      </c>
      <c r="C589" s="22" t="s">
        <v>1195</v>
      </c>
      <c r="D589" s="15" t="s">
        <v>58</v>
      </c>
      <c r="E589" s="14">
        <v>0.01</v>
      </c>
      <c r="F589" s="13"/>
      <c r="G589" s="83">
        <f t="shared" si="25"/>
        <v>0</v>
      </c>
      <c r="H589" s="93"/>
    </row>
    <row r="590" spans="1:8" s="28" customFormat="1" ht="47.25">
      <c r="A590" s="29" t="s">
        <v>1196</v>
      </c>
      <c r="B590" s="22" t="s">
        <v>1197</v>
      </c>
      <c r="C590" s="22" t="s">
        <v>1198</v>
      </c>
      <c r="D590" s="15" t="s">
        <v>184</v>
      </c>
      <c r="E590" s="14">
        <v>0.6</v>
      </c>
      <c r="F590" s="13"/>
      <c r="G590" s="83">
        <f t="shared" si="25"/>
        <v>0</v>
      </c>
      <c r="H590" s="93"/>
    </row>
    <row r="591" spans="1:8" s="28" customFormat="1" ht="15.75">
      <c r="A591" s="36" t="s">
        <v>53</v>
      </c>
      <c r="B591" s="16" t="s">
        <v>1199</v>
      </c>
      <c r="C591" s="16" t="s">
        <v>1200</v>
      </c>
      <c r="D591" s="15" t="s">
        <v>11</v>
      </c>
      <c r="E591" s="14">
        <v>3</v>
      </c>
      <c r="F591" s="13"/>
      <c r="G591" s="83">
        <f t="shared" si="25"/>
        <v>0</v>
      </c>
      <c r="H591" s="93"/>
    </row>
    <row r="592" spans="1:8" s="28" customFormat="1" ht="47.25">
      <c r="A592" s="29" t="s">
        <v>53</v>
      </c>
      <c r="B592" s="16" t="s">
        <v>1201</v>
      </c>
      <c r="C592" s="16" t="s">
        <v>1202</v>
      </c>
      <c r="D592" s="15" t="s">
        <v>58</v>
      </c>
      <c r="E592" s="14">
        <v>0.03</v>
      </c>
      <c r="F592" s="13"/>
      <c r="G592" s="83">
        <f t="shared" si="25"/>
        <v>0</v>
      </c>
      <c r="H592" s="93"/>
    </row>
    <row r="593" spans="1:8" s="28" customFormat="1" ht="31.5">
      <c r="A593" s="29" t="s">
        <v>1203</v>
      </c>
      <c r="B593" s="22" t="s">
        <v>1204</v>
      </c>
      <c r="C593" s="22" t="s">
        <v>1205</v>
      </c>
      <c r="D593" s="17" t="s">
        <v>33</v>
      </c>
      <c r="E593" s="14">
        <v>3</v>
      </c>
      <c r="F593" s="13"/>
      <c r="G593" s="83">
        <f t="shared" si="25"/>
        <v>0</v>
      </c>
      <c r="H593" s="93"/>
    </row>
    <row r="594" spans="1:8" s="28" customFormat="1" ht="15.75">
      <c r="A594" s="29" t="s">
        <v>53</v>
      </c>
      <c r="B594" s="16" t="s">
        <v>1206</v>
      </c>
      <c r="C594" s="16" t="s">
        <v>1207</v>
      </c>
      <c r="D594" s="15" t="s">
        <v>11</v>
      </c>
      <c r="E594" s="14">
        <v>3</v>
      </c>
      <c r="F594" s="13"/>
      <c r="G594" s="83">
        <f t="shared" si="25"/>
        <v>0</v>
      </c>
      <c r="H594" s="93"/>
    </row>
    <row r="595" spans="1:8" s="28" customFormat="1" ht="15.75">
      <c r="A595" s="29" t="s">
        <v>53</v>
      </c>
      <c r="B595" s="16" t="s">
        <v>1208</v>
      </c>
      <c r="C595" s="16" t="s">
        <v>1209</v>
      </c>
      <c r="D595" s="15" t="s">
        <v>11</v>
      </c>
      <c r="E595" s="14">
        <v>24</v>
      </c>
      <c r="F595" s="13"/>
      <c r="G595" s="83">
        <f t="shared" si="25"/>
        <v>0</v>
      </c>
      <c r="H595" s="93"/>
    </row>
    <row r="596" spans="1:8" s="28" customFormat="1" ht="47.25">
      <c r="A596" s="29" t="s">
        <v>1210</v>
      </c>
      <c r="B596" s="22" t="s">
        <v>1211</v>
      </c>
      <c r="C596" s="22" t="s">
        <v>1212</v>
      </c>
      <c r="D596" s="15" t="s">
        <v>11</v>
      </c>
      <c r="E596" s="14">
        <v>1</v>
      </c>
      <c r="F596" s="13"/>
      <c r="G596" s="83">
        <f t="shared" si="25"/>
        <v>0</v>
      </c>
      <c r="H596" s="93"/>
    </row>
    <row r="597" spans="1:8" s="28" customFormat="1" ht="15.75">
      <c r="A597" s="35" t="s">
        <v>53</v>
      </c>
      <c r="B597" s="35" t="s">
        <v>1213</v>
      </c>
      <c r="C597" s="35" t="s">
        <v>1214</v>
      </c>
      <c r="D597" s="41"/>
      <c r="E597" s="40"/>
      <c r="F597" s="40"/>
      <c r="G597" s="83"/>
      <c r="H597" s="94"/>
    </row>
    <row r="598" spans="1:8" s="28" customFormat="1" ht="63">
      <c r="A598" s="29" t="s">
        <v>1215</v>
      </c>
      <c r="B598" s="22" t="s">
        <v>1216</v>
      </c>
      <c r="C598" s="22" t="s">
        <v>1217</v>
      </c>
      <c r="D598" s="15" t="s">
        <v>11</v>
      </c>
      <c r="E598" s="14">
        <v>1</v>
      </c>
      <c r="F598" s="13"/>
      <c r="G598" s="83">
        <f>ROUND(F598*E598,0)</f>
        <v>0</v>
      </c>
      <c r="H598" s="93"/>
    </row>
    <row r="599" spans="1:8" s="28" customFormat="1" ht="25.5">
      <c r="A599" s="35" t="s">
        <v>53</v>
      </c>
      <c r="B599" s="35" t="s">
        <v>1218</v>
      </c>
      <c r="C599" s="35" t="s">
        <v>1219</v>
      </c>
      <c r="D599" s="40"/>
      <c r="E599" s="40"/>
      <c r="F599" s="40"/>
      <c r="G599" s="83"/>
      <c r="H599" s="94"/>
    </row>
    <row r="600" spans="1:8" s="28" customFormat="1" ht="48" thickBot="1">
      <c r="A600" s="29" t="s">
        <v>53</v>
      </c>
      <c r="B600" s="16" t="s">
        <v>1220</v>
      </c>
      <c r="C600" s="16" t="s">
        <v>1221</v>
      </c>
      <c r="D600" s="15" t="s">
        <v>11</v>
      </c>
      <c r="E600" s="14">
        <v>1</v>
      </c>
      <c r="F600" s="13"/>
      <c r="G600" s="83">
        <f>ROUND(F600*E600,0)</f>
        <v>0</v>
      </c>
      <c r="H600" s="93"/>
    </row>
    <row r="601" spans="1:8" ht="16.5" thickBot="1">
      <c r="A601" s="27" t="s">
        <v>220</v>
      </c>
      <c r="B601" s="26" t="s">
        <v>221</v>
      </c>
      <c r="C601" s="12" t="s">
        <v>222</v>
      </c>
      <c r="D601" s="24"/>
      <c r="E601" s="23"/>
      <c r="F601" s="105">
        <f>F602+F613+F688+F698+F718</f>
        <v>0</v>
      </c>
      <c r="G601" s="106"/>
      <c r="H601" s="89"/>
    </row>
    <row r="602" spans="1:8" ht="16.5" thickBot="1">
      <c r="A602" s="21" t="s">
        <v>223</v>
      </c>
      <c r="B602" s="20" t="s">
        <v>224</v>
      </c>
      <c r="C602" s="19" t="s">
        <v>17</v>
      </c>
      <c r="D602" s="19"/>
      <c r="E602" s="18"/>
      <c r="F602" s="107">
        <f>SUM(G603:G612)</f>
        <v>0</v>
      </c>
      <c r="G602" s="108"/>
      <c r="H602" s="89"/>
    </row>
    <row r="603" spans="1:8" ht="63">
      <c r="A603" s="6" t="s">
        <v>225</v>
      </c>
      <c r="B603" s="22" t="s">
        <v>1222</v>
      </c>
      <c r="C603" s="22" t="s">
        <v>1223</v>
      </c>
      <c r="D603" s="17" t="s">
        <v>33</v>
      </c>
      <c r="E603" s="14">
        <v>96</v>
      </c>
      <c r="F603" s="13"/>
      <c r="G603" s="83">
        <f t="shared" ref="G603:G612" si="26">ROUND(F603*E603,0)</f>
        <v>0</v>
      </c>
      <c r="H603" s="92"/>
    </row>
    <row r="604" spans="1:8" ht="63">
      <c r="A604" s="6" t="s">
        <v>226</v>
      </c>
      <c r="B604" s="22" t="s">
        <v>1224</v>
      </c>
      <c r="C604" s="22" t="s">
        <v>1225</v>
      </c>
      <c r="D604" s="17" t="s">
        <v>33</v>
      </c>
      <c r="E604" s="14">
        <v>90</v>
      </c>
      <c r="F604" s="13"/>
      <c r="G604" s="83">
        <f t="shared" si="26"/>
        <v>0</v>
      </c>
      <c r="H604" s="92"/>
    </row>
    <row r="605" spans="1:8" ht="78.75">
      <c r="A605" s="6" t="s">
        <v>227</v>
      </c>
      <c r="B605" s="22" t="s">
        <v>1226</v>
      </c>
      <c r="C605" s="22" t="s">
        <v>1227</v>
      </c>
      <c r="D605" s="17" t="s">
        <v>33</v>
      </c>
      <c r="E605" s="14">
        <v>710</v>
      </c>
      <c r="F605" s="13"/>
      <c r="G605" s="83">
        <f t="shared" si="26"/>
        <v>0</v>
      </c>
      <c r="H605" s="92"/>
    </row>
    <row r="606" spans="1:8" ht="15.75">
      <c r="A606" s="6" t="s">
        <v>230</v>
      </c>
      <c r="B606" s="22" t="s">
        <v>228</v>
      </c>
      <c r="C606" s="22" t="s">
        <v>229</v>
      </c>
      <c r="D606" s="15" t="s">
        <v>11</v>
      </c>
      <c r="E606" s="14">
        <v>40</v>
      </c>
      <c r="F606" s="13"/>
      <c r="G606" s="83">
        <f t="shared" si="26"/>
        <v>0</v>
      </c>
      <c r="H606" s="92"/>
    </row>
    <row r="607" spans="1:8" ht="31.5">
      <c r="A607" s="6" t="s">
        <v>231</v>
      </c>
      <c r="B607" s="22" t="s">
        <v>1228</v>
      </c>
      <c r="C607" s="22" t="s">
        <v>1229</v>
      </c>
      <c r="D607" s="15" t="s">
        <v>11</v>
      </c>
      <c r="E607" s="14">
        <v>17</v>
      </c>
      <c r="F607" s="13"/>
      <c r="G607" s="83">
        <f t="shared" si="26"/>
        <v>0</v>
      </c>
      <c r="H607" s="92"/>
    </row>
    <row r="608" spans="1:8" ht="15.75">
      <c r="A608" s="6" t="s">
        <v>234</v>
      </c>
      <c r="B608" s="22" t="s">
        <v>232</v>
      </c>
      <c r="C608" s="22" t="s">
        <v>233</v>
      </c>
      <c r="D608" s="15" t="s">
        <v>11</v>
      </c>
      <c r="E608" s="14">
        <v>23</v>
      </c>
      <c r="F608" s="13"/>
      <c r="G608" s="83">
        <f t="shared" si="26"/>
        <v>0</v>
      </c>
      <c r="H608" s="92"/>
    </row>
    <row r="609" spans="1:8" ht="15.75">
      <c r="A609" s="6" t="s">
        <v>235</v>
      </c>
      <c r="B609" s="22" t="s">
        <v>1230</v>
      </c>
      <c r="C609" s="22" t="s">
        <v>1231</v>
      </c>
      <c r="D609" s="15" t="s">
        <v>11</v>
      </c>
      <c r="E609" s="14">
        <v>5</v>
      </c>
      <c r="F609" s="13"/>
      <c r="G609" s="83">
        <f t="shared" si="26"/>
        <v>0</v>
      </c>
      <c r="H609" s="92"/>
    </row>
    <row r="610" spans="1:8" ht="47.25">
      <c r="A610" s="6" t="s">
        <v>1232</v>
      </c>
      <c r="B610" s="22" t="s">
        <v>1233</v>
      </c>
      <c r="C610" s="22" t="s">
        <v>1234</v>
      </c>
      <c r="D610" s="17" t="s">
        <v>33</v>
      </c>
      <c r="E610" s="14">
        <v>451</v>
      </c>
      <c r="F610" s="13"/>
      <c r="G610" s="83">
        <f t="shared" si="26"/>
        <v>0</v>
      </c>
      <c r="H610" s="92"/>
    </row>
    <row r="611" spans="1:8" ht="31.5">
      <c r="A611" s="6" t="s">
        <v>1235</v>
      </c>
      <c r="B611" s="22" t="s">
        <v>56</v>
      </c>
      <c r="C611" s="22" t="s">
        <v>57</v>
      </c>
      <c r="D611" s="15" t="s">
        <v>58</v>
      </c>
      <c r="E611" s="14">
        <v>9</v>
      </c>
      <c r="F611" s="13"/>
      <c r="G611" s="83">
        <f t="shared" si="26"/>
        <v>0</v>
      </c>
      <c r="H611" s="92"/>
    </row>
    <row r="612" spans="1:8" ht="16.5" thickBot="1">
      <c r="A612" s="6" t="s">
        <v>1236</v>
      </c>
      <c r="B612" s="22" t="s">
        <v>60</v>
      </c>
      <c r="C612" s="22" t="s">
        <v>61</v>
      </c>
      <c r="D612" s="15" t="s">
        <v>58</v>
      </c>
      <c r="E612" s="14">
        <v>9</v>
      </c>
      <c r="F612" s="13"/>
      <c r="G612" s="83">
        <f t="shared" si="26"/>
        <v>0</v>
      </c>
      <c r="H612" s="92"/>
    </row>
    <row r="613" spans="1:8" ht="16.5" thickBot="1">
      <c r="A613" s="21" t="s">
        <v>236</v>
      </c>
      <c r="B613" s="20" t="s">
        <v>237</v>
      </c>
      <c r="C613" s="19" t="s">
        <v>238</v>
      </c>
      <c r="D613" s="19"/>
      <c r="E613" s="18"/>
      <c r="F613" s="107">
        <f>SUM(G614:G687)</f>
        <v>0</v>
      </c>
      <c r="G613" s="108"/>
      <c r="H613" s="89"/>
    </row>
    <row r="614" spans="1:8" ht="63">
      <c r="A614" s="6" t="s">
        <v>239</v>
      </c>
      <c r="B614" s="22" t="s">
        <v>1237</v>
      </c>
      <c r="C614" s="22" t="s">
        <v>1238</v>
      </c>
      <c r="D614" s="17" t="s">
        <v>33</v>
      </c>
      <c r="E614" s="14">
        <v>96</v>
      </c>
      <c r="F614" s="13"/>
      <c r="G614" s="83">
        <f t="shared" ref="G614:G645" si="27">ROUND(F614*E614,0)</f>
        <v>0</v>
      </c>
      <c r="H614" s="92"/>
    </row>
    <row r="615" spans="1:8" ht="15.75">
      <c r="A615" s="6" t="s">
        <v>53</v>
      </c>
      <c r="B615" s="16" t="s">
        <v>1239</v>
      </c>
      <c r="C615" s="16" t="s">
        <v>1240</v>
      </c>
      <c r="D615" s="17" t="s">
        <v>33</v>
      </c>
      <c r="E615" s="14">
        <v>96</v>
      </c>
      <c r="F615" s="13"/>
      <c r="G615" s="83">
        <f t="shared" si="27"/>
        <v>0</v>
      </c>
      <c r="H615" s="92"/>
    </row>
    <row r="616" spans="1:8" ht="31.5">
      <c r="A616" s="6" t="s">
        <v>53</v>
      </c>
      <c r="B616" s="16" t="s">
        <v>1241</v>
      </c>
      <c r="C616" s="16" t="s">
        <v>1242</v>
      </c>
      <c r="D616" s="15" t="s">
        <v>11</v>
      </c>
      <c r="E616" s="14">
        <v>13</v>
      </c>
      <c r="F616" s="13"/>
      <c r="G616" s="83">
        <f t="shared" si="27"/>
        <v>0</v>
      </c>
      <c r="H616" s="92"/>
    </row>
    <row r="617" spans="1:8" ht="31.5">
      <c r="A617" s="6" t="s">
        <v>53</v>
      </c>
      <c r="B617" s="16" t="s">
        <v>1243</v>
      </c>
      <c r="C617" s="16" t="s">
        <v>1244</v>
      </c>
      <c r="D617" s="15" t="s">
        <v>11</v>
      </c>
      <c r="E617" s="14">
        <v>10</v>
      </c>
      <c r="F617" s="13"/>
      <c r="G617" s="83">
        <f t="shared" si="27"/>
        <v>0</v>
      </c>
      <c r="H617" s="92"/>
    </row>
    <row r="618" spans="1:8" ht="15.75">
      <c r="A618" s="6" t="s">
        <v>53</v>
      </c>
      <c r="B618" s="16" t="s">
        <v>1245</v>
      </c>
      <c r="C618" s="16" t="s">
        <v>1246</v>
      </c>
      <c r="D618" s="15" t="s">
        <v>11</v>
      </c>
      <c r="E618" s="14">
        <v>9</v>
      </c>
      <c r="F618" s="13"/>
      <c r="G618" s="83">
        <f t="shared" si="27"/>
        <v>0</v>
      </c>
      <c r="H618" s="92"/>
    </row>
    <row r="619" spans="1:8" ht="31.5">
      <c r="A619" s="6" t="s">
        <v>53</v>
      </c>
      <c r="B619" s="16" t="s">
        <v>1247</v>
      </c>
      <c r="C619" s="16" t="s">
        <v>1248</v>
      </c>
      <c r="D619" s="15" t="s">
        <v>11</v>
      </c>
      <c r="E619" s="14">
        <v>2</v>
      </c>
      <c r="F619" s="13"/>
      <c r="G619" s="83">
        <f t="shared" si="27"/>
        <v>0</v>
      </c>
      <c r="H619" s="92"/>
    </row>
    <row r="620" spans="1:8" ht="31.5">
      <c r="A620" s="6" t="s">
        <v>53</v>
      </c>
      <c r="B620" s="16" t="s">
        <v>1249</v>
      </c>
      <c r="C620" s="16" t="s">
        <v>1250</v>
      </c>
      <c r="D620" s="15" t="s">
        <v>11</v>
      </c>
      <c r="E620" s="14">
        <v>10</v>
      </c>
      <c r="F620" s="13"/>
      <c r="G620" s="83">
        <f t="shared" si="27"/>
        <v>0</v>
      </c>
      <c r="H620" s="92"/>
    </row>
    <row r="621" spans="1:8" ht="15.75">
      <c r="A621" s="6" t="s">
        <v>53</v>
      </c>
      <c r="B621" s="16" t="s">
        <v>1251</v>
      </c>
      <c r="C621" s="16" t="s">
        <v>1252</v>
      </c>
      <c r="D621" s="15" t="s">
        <v>11</v>
      </c>
      <c r="E621" s="14">
        <v>20</v>
      </c>
      <c r="F621" s="13"/>
      <c r="G621" s="83">
        <f t="shared" si="27"/>
        <v>0</v>
      </c>
      <c r="H621" s="92"/>
    </row>
    <row r="622" spans="1:8" ht="15.75">
      <c r="A622" s="6" t="s">
        <v>53</v>
      </c>
      <c r="B622" s="16" t="s">
        <v>1253</v>
      </c>
      <c r="C622" s="16" t="s">
        <v>1254</v>
      </c>
      <c r="D622" s="15" t="s">
        <v>11</v>
      </c>
      <c r="E622" s="14">
        <v>10</v>
      </c>
      <c r="F622" s="13"/>
      <c r="G622" s="83">
        <f t="shared" si="27"/>
        <v>0</v>
      </c>
      <c r="H622" s="92"/>
    </row>
    <row r="623" spans="1:8" ht="15.75">
      <c r="A623" s="6" t="s">
        <v>53</v>
      </c>
      <c r="B623" s="16" t="s">
        <v>1255</v>
      </c>
      <c r="C623" s="16" t="s">
        <v>1256</v>
      </c>
      <c r="D623" s="15" t="s">
        <v>11</v>
      </c>
      <c r="E623" s="14">
        <v>4</v>
      </c>
      <c r="F623" s="13"/>
      <c r="G623" s="83">
        <f t="shared" si="27"/>
        <v>0</v>
      </c>
      <c r="H623" s="92"/>
    </row>
    <row r="624" spans="1:8" ht="31.5">
      <c r="A624" s="6" t="s">
        <v>53</v>
      </c>
      <c r="B624" s="16" t="s">
        <v>1257</v>
      </c>
      <c r="C624" s="16" t="s">
        <v>1258</v>
      </c>
      <c r="D624" s="15" t="s">
        <v>11</v>
      </c>
      <c r="E624" s="14">
        <v>110</v>
      </c>
      <c r="F624" s="13"/>
      <c r="G624" s="83">
        <f t="shared" si="27"/>
        <v>0</v>
      </c>
      <c r="H624" s="92"/>
    </row>
    <row r="625" spans="1:8" ht="63">
      <c r="A625" s="6" t="s">
        <v>249</v>
      </c>
      <c r="B625" s="22" t="s">
        <v>1259</v>
      </c>
      <c r="C625" s="22" t="s">
        <v>1260</v>
      </c>
      <c r="D625" s="17" t="s">
        <v>33</v>
      </c>
      <c r="E625" s="14">
        <v>90</v>
      </c>
      <c r="F625" s="13"/>
      <c r="G625" s="83">
        <f t="shared" si="27"/>
        <v>0</v>
      </c>
      <c r="H625" s="92"/>
    </row>
    <row r="626" spans="1:8" ht="15.75">
      <c r="A626" s="6" t="s">
        <v>53</v>
      </c>
      <c r="B626" s="16" t="s">
        <v>1261</v>
      </c>
      <c r="C626" s="16" t="s">
        <v>1262</v>
      </c>
      <c r="D626" s="17" t="s">
        <v>33</v>
      </c>
      <c r="E626" s="14">
        <v>90</v>
      </c>
      <c r="F626" s="13"/>
      <c r="G626" s="83">
        <f t="shared" si="27"/>
        <v>0</v>
      </c>
      <c r="H626" s="92"/>
    </row>
    <row r="627" spans="1:8" ht="31.5">
      <c r="A627" s="6" t="s">
        <v>53</v>
      </c>
      <c r="B627" s="16" t="s">
        <v>1263</v>
      </c>
      <c r="C627" s="16" t="s">
        <v>1264</v>
      </c>
      <c r="D627" s="15" t="s">
        <v>11</v>
      </c>
      <c r="E627" s="14">
        <v>21</v>
      </c>
      <c r="F627" s="13"/>
      <c r="G627" s="83">
        <f t="shared" si="27"/>
        <v>0</v>
      </c>
      <c r="H627" s="92"/>
    </row>
    <row r="628" spans="1:8" ht="31.5">
      <c r="A628" s="6" t="s">
        <v>53</v>
      </c>
      <c r="B628" s="16" t="s">
        <v>1265</v>
      </c>
      <c r="C628" s="16" t="s">
        <v>1266</v>
      </c>
      <c r="D628" s="15" t="s">
        <v>11</v>
      </c>
      <c r="E628" s="14">
        <v>30</v>
      </c>
      <c r="F628" s="13"/>
      <c r="G628" s="83">
        <f t="shared" si="27"/>
        <v>0</v>
      </c>
      <c r="H628" s="92"/>
    </row>
    <row r="629" spans="1:8" ht="15.75">
      <c r="A629" s="6" t="s">
        <v>53</v>
      </c>
      <c r="B629" s="16" t="s">
        <v>1267</v>
      </c>
      <c r="C629" s="16" t="s">
        <v>1268</v>
      </c>
      <c r="D629" s="15" t="s">
        <v>11</v>
      </c>
      <c r="E629" s="14">
        <v>8</v>
      </c>
      <c r="F629" s="13"/>
      <c r="G629" s="83">
        <f t="shared" si="27"/>
        <v>0</v>
      </c>
      <c r="H629" s="92"/>
    </row>
    <row r="630" spans="1:8" ht="31.5">
      <c r="A630" s="6" t="s">
        <v>53</v>
      </c>
      <c r="B630" s="16" t="s">
        <v>1269</v>
      </c>
      <c r="C630" s="16" t="s">
        <v>1270</v>
      </c>
      <c r="D630" s="15" t="s">
        <v>11</v>
      </c>
      <c r="E630" s="14">
        <v>60</v>
      </c>
      <c r="F630" s="13"/>
      <c r="G630" s="83">
        <f t="shared" si="27"/>
        <v>0</v>
      </c>
      <c r="H630" s="92"/>
    </row>
    <row r="631" spans="1:8" ht="15.75">
      <c r="A631" s="6" t="s">
        <v>53</v>
      </c>
      <c r="B631" s="16" t="s">
        <v>1271</v>
      </c>
      <c r="C631" s="16" t="s">
        <v>1272</v>
      </c>
      <c r="D631" s="15" t="s">
        <v>11</v>
      </c>
      <c r="E631" s="14">
        <v>40</v>
      </c>
      <c r="F631" s="13"/>
      <c r="G631" s="83">
        <f t="shared" si="27"/>
        <v>0</v>
      </c>
      <c r="H631" s="92"/>
    </row>
    <row r="632" spans="1:8" ht="15.75">
      <c r="A632" s="6" t="s">
        <v>53</v>
      </c>
      <c r="B632" s="16" t="s">
        <v>1273</v>
      </c>
      <c r="C632" s="16" t="s">
        <v>1274</v>
      </c>
      <c r="D632" s="15" t="s">
        <v>11</v>
      </c>
      <c r="E632" s="14">
        <v>8</v>
      </c>
      <c r="F632" s="13"/>
      <c r="G632" s="83">
        <f t="shared" si="27"/>
        <v>0</v>
      </c>
      <c r="H632" s="92"/>
    </row>
    <row r="633" spans="1:8" ht="15.75">
      <c r="A633" s="6" t="s">
        <v>53</v>
      </c>
      <c r="B633" s="16" t="s">
        <v>1275</v>
      </c>
      <c r="C633" s="16" t="s">
        <v>1276</v>
      </c>
      <c r="D633" s="15" t="s">
        <v>11</v>
      </c>
      <c r="E633" s="14">
        <v>8</v>
      </c>
      <c r="F633" s="13"/>
      <c r="G633" s="83">
        <f t="shared" si="27"/>
        <v>0</v>
      </c>
      <c r="H633" s="92"/>
    </row>
    <row r="634" spans="1:8" ht="15.75">
      <c r="A634" s="6" t="s">
        <v>53</v>
      </c>
      <c r="B634" s="16" t="s">
        <v>1277</v>
      </c>
      <c r="C634" s="16" t="s">
        <v>1278</v>
      </c>
      <c r="D634" s="15" t="s">
        <v>11</v>
      </c>
      <c r="E634" s="14">
        <v>2</v>
      </c>
      <c r="F634" s="13"/>
      <c r="G634" s="83">
        <f t="shared" si="27"/>
        <v>0</v>
      </c>
      <c r="H634" s="92"/>
    </row>
    <row r="635" spans="1:8" ht="31.5">
      <c r="A635" s="6" t="s">
        <v>53</v>
      </c>
      <c r="B635" s="16" t="s">
        <v>1279</v>
      </c>
      <c r="C635" s="16" t="s">
        <v>1280</v>
      </c>
      <c r="D635" s="15" t="s">
        <v>11</v>
      </c>
      <c r="E635" s="14">
        <v>100</v>
      </c>
      <c r="F635" s="13"/>
      <c r="G635" s="83">
        <f t="shared" si="27"/>
        <v>0</v>
      </c>
      <c r="H635" s="92"/>
    </row>
    <row r="636" spans="1:8" ht="63">
      <c r="A636" s="6" t="s">
        <v>250</v>
      </c>
      <c r="B636" s="22" t="s">
        <v>1281</v>
      </c>
      <c r="C636" s="22" t="s">
        <v>1282</v>
      </c>
      <c r="D636" s="17" t="s">
        <v>33</v>
      </c>
      <c r="E636" s="14">
        <v>350</v>
      </c>
      <c r="F636" s="13"/>
      <c r="G636" s="83">
        <f t="shared" si="27"/>
        <v>0</v>
      </c>
      <c r="H636" s="92"/>
    </row>
    <row r="637" spans="1:8" ht="15.75">
      <c r="A637" s="6" t="s">
        <v>53</v>
      </c>
      <c r="B637" s="16" t="s">
        <v>1283</v>
      </c>
      <c r="C637" s="16" t="s">
        <v>275</v>
      </c>
      <c r="D637" s="17" t="s">
        <v>33</v>
      </c>
      <c r="E637" s="14">
        <v>350</v>
      </c>
      <c r="F637" s="13"/>
      <c r="G637" s="83">
        <f t="shared" si="27"/>
        <v>0</v>
      </c>
      <c r="H637" s="92"/>
    </row>
    <row r="638" spans="1:8" ht="31.5">
      <c r="A638" s="6" t="s">
        <v>53</v>
      </c>
      <c r="B638" s="16" t="s">
        <v>240</v>
      </c>
      <c r="C638" s="16" t="s">
        <v>1284</v>
      </c>
      <c r="D638" s="15" t="s">
        <v>11</v>
      </c>
      <c r="E638" s="14">
        <v>292</v>
      </c>
      <c r="F638" s="13"/>
      <c r="G638" s="83">
        <f t="shared" si="27"/>
        <v>0</v>
      </c>
      <c r="H638" s="92"/>
    </row>
    <row r="639" spans="1:8" ht="31.5">
      <c r="A639" s="6" t="s">
        <v>53</v>
      </c>
      <c r="B639" s="16" t="s">
        <v>1285</v>
      </c>
      <c r="C639" s="16" t="s">
        <v>1286</v>
      </c>
      <c r="D639" s="15" t="s">
        <v>11</v>
      </c>
      <c r="E639" s="14">
        <v>250</v>
      </c>
      <c r="F639" s="13"/>
      <c r="G639" s="83">
        <f t="shared" si="27"/>
        <v>0</v>
      </c>
      <c r="H639" s="92"/>
    </row>
    <row r="640" spans="1:8" ht="15.75">
      <c r="A640" s="6" t="s">
        <v>53</v>
      </c>
      <c r="B640" s="16" t="s">
        <v>277</v>
      </c>
      <c r="C640" s="16" t="s">
        <v>278</v>
      </c>
      <c r="D640" s="15" t="s">
        <v>11</v>
      </c>
      <c r="E640" s="14">
        <v>90</v>
      </c>
      <c r="F640" s="13"/>
      <c r="G640" s="83">
        <f t="shared" si="27"/>
        <v>0</v>
      </c>
      <c r="H640" s="92"/>
    </row>
    <row r="641" spans="1:8" ht="15.75">
      <c r="A641" s="6" t="s">
        <v>53</v>
      </c>
      <c r="B641" s="16" t="s">
        <v>1287</v>
      </c>
      <c r="C641" s="16" t="s">
        <v>1288</v>
      </c>
      <c r="D641" s="15" t="s">
        <v>11</v>
      </c>
      <c r="E641" s="14">
        <v>30</v>
      </c>
      <c r="F641" s="13"/>
      <c r="G641" s="83">
        <f t="shared" si="27"/>
        <v>0</v>
      </c>
      <c r="H641" s="92"/>
    </row>
    <row r="642" spans="1:8" ht="15.75">
      <c r="A642" s="6" t="s">
        <v>53</v>
      </c>
      <c r="B642" s="16" t="s">
        <v>242</v>
      </c>
      <c r="C642" s="16" t="s">
        <v>243</v>
      </c>
      <c r="D642" s="15" t="s">
        <v>11</v>
      </c>
      <c r="E642" s="14">
        <v>66</v>
      </c>
      <c r="F642" s="13"/>
      <c r="G642" s="83">
        <f t="shared" si="27"/>
        <v>0</v>
      </c>
      <c r="H642" s="92"/>
    </row>
    <row r="643" spans="1:8" ht="15.75">
      <c r="A643" s="6" t="s">
        <v>53</v>
      </c>
      <c r="B643" s="16" t="s">
        <v>244</v>
      </c>
      <c r="C643" s="16" t="s">
        <v>245</v>
      </c>
      <c r="D643" s="15" t="s">
        <v>11</v>
      </c>
      <c r="E643" s="14">
        <v>64</v>
      </c>
      <c r="F643" s="13"/>
      <c r="G643" s="83">
        <f t="shared" si="27"/>
        <v>0</v>
      </c>
      <c r="H643" s="92"/>
    </row>
    <row r="644" spans="1:8" ht="15.75">
      <c r="A644" s="6" t="s">
        <v>53</v>
      </c>
      <c r="B644" s="16" t="s">
        <v>246</v>
      </c>
      <c r="C644" s="16" t="s">
        <v>247</v>
      </c>
      <c r="D644" s="15" t="s">
        <v>11</v>
      </c>
      <c r="E644" s="14">
        <v>26</v>
      </c>
      <c r="F644" s="13"/>
      <c r="G644" s="83">
        <f t="shared" si="27"/>
        <v>0</v>
      </c>
      <c r="H644" s="92"/>
    </row>
    <row r="645" spans="1:8" ht="15.75">
      <c r="A645" s="6" t="s">
        <v>53</v>
      </c>
      <c r="B645" s="16" t="s">
        <v>248</v>
      </c>
      <c r="C645" s="16" t="s">
        <v>279</v>
      </c>
      <c r="D645" s="15" t="s">
        <v>11</v>
      </c>
      <c r="E645" s="14">
        <v>400</v>
      </c>
      <c r="F645" s="13"/>
      <c r="G645" s="83">
        <f t="shared" si="27"/>
        <v>0</v>
      </c>
      <c r="H645" s="92"/>
    </row>
    <row r="646" spans="1:8" ht="47.25">
      <c r="A646" s="6" t="s">
        <v>252</v>
      </c>
      <c r="B646" s="22" t="s">
        <v>1289</v>
      </c>
      <c r="C646" s="22" t="s">
        <v>1290</v>
      </c>
      <c r="D646" s="17" t="s">
        <v>33</v>
      </c>
      <c r="E646" s="14">
        <v>536</v>
      </c>
      <c r="F646" s="13"/>
      <c r="G646" s="83">
        <f t="shared" ref="G646:G677" si="28">ROUND(F646*E646,0)</f>
        <v>0</v>
      </c>
      <c r="H646" s="92"/>
    </row>
    <row r="647" spans="1:8" ht="47.25">
      <c r="A647" s="6" t="s">
        <v>53</v>
      </c>
      <c r="B647" s="16" t="s">
        <v>1291</v>
      </c>
      <c r="C647" s="16" t="s">
        <v>1292</v>
      </c>
      <c r="D647" s="17" t="s">
        <v>33</v>
      </c>
      <c r="E647" s="14">
        <v>98</v>
      </c>
      <c r="F647" s="13"/>
      <c r="G647" s="83">
        <f t="shared" si="28"/>
        <v>0</v>
      </c>
      <c r="H647" s="92"/>
    </row>
    <row r="648" spans="1:8" ht="47.25">
      <c r="A648" s="6" t="s">
        <v>53</v>
      </c>
      <c r="B648" s="16" t="s">
        <v>1293</v>
      </c>
      <c r="C648" s="16" t="s">
        <v>1294</v>
      </c>
      <c r="D648" s="17" t="s">
        <v>33</v>
      </c>
      <c r="E648" s="14">
        <v>92</v>
      </c>
      <c r="F648" s="13"/>
      <c r="G648" s="83">
        <f t="shared" si="28"/>
        <v>0</v>
      </c>
      <c r="H648" s="92"/>
    </row>
    <row r="649" spans="1:8" ht="47.25">
      <c r="A649" s="6" t="s">
        <v>53</v>
      </c>
      <c r="B649" s="16" t="s">
        <v>1295</v>
      </c>
      <c r="C649" s="16" t="s">
        <v>1296</v>
      </c>
      <c r="D649" s="17" t="s">
        <v>33</v>
      </c>
      <c r="E649" s="14">
        <v>357</v>
      </c>
      <c r="F649" s="13"/>
      <c r="G649" s="83">
        <f t="shared" si="28"/>
        <v>0</v>
      </c>
      <c r="H649" s="92"/>
    </row>
    <row r="650" spans="1:8" ht="47.25">
      <c r="A650" s="6" t="s">
        <v>253</v>
      </c>
      <c r="B650" s="22" t="s">
        <v>1297</v>
      </c>
      <c r="C650" s="22" t="s">
        <v>1298</v>
      </c>
      <c r="D650" s="15" t="s">
        <v>11</v>
      </c>
      <c r="E650" s="14">
        <v>25</v>
      </c>
      <c r="F650" s="13"/>
      <c r="G650" s="83">
        <f t="shared" si="28"/>
        <v>0</v>
      </c>
      <c r="H650" s="92"/>
    </row>
    <row r="651" spans="1:8" ht="78.75">
      <c r="A651" s="6" t="s">
        <v>254</v>
      </c>
      <c r="B651" s="22" t="s">
        <v>1299</v>
      </c>
      <c r="C651" s="22" t="s">
        <v>1300</v>
      </c>
      <c r="D651" s="17" t="s">
        <v>33</v>
      </c>
      <c r="E651" s="14">
        <v>10</v>
      </c>
      <c r="F651" s="13"/>
      <c r="G651" s="83">
        <f t="shared" si="28"/>
        <v>0</v>
      </c>
      <c r="H651" s="92"/>
    </row>
    <row r="652" spans="1:8" ht="31.5">
      <c r="A652" s="6" t="s">
        <v>53</v>
      </c>
      <c r="B652" s="16" t="s">
        <v>1301</v>
      </c>
      <c r="C652" s="16" t="s">
        <v>1302</v>
      </c>
      <c r="D652" s="17" t="s">
        <v>33</v>
      </c>
      <c r="E652" s="14">
        <v>10</v>
      </c>
      <c r="F652" s="13"/>
      <c r="G652" s="83">
        <f t="shared" si="28"/>
        <v>0</v>
      </c>
      <c r="H652" s="92"/>
    </row>
    <row r="653" spans="1:8" ht="31.5">
      <c r="A653" s="6" t="s">
        <v>255</v>
      </c>
      <c r="B653" s="22" t="s">
        <v>1303</v>
      </c>
      <c r="C653" s="22" t="s">
        <v>1304</v>
      </c>
      <c r="D653" s="15" t="s">
        <v>11</v>
      </c>
      <c r="E653" s="14">
        <v>64</v>
      </c>
      <c r="F653" s="13"/>
      <c r="G653" s="83">
        <f t="shared" si="28"/>
        <v>0</v>
      </c>
      <c r="H653" s="92"/>
    </row>
    <row r="654" spans="1:8" ht="15.75">
      <c r="A654" s="6" t="s">
        <v>53</v>
      </c>
      <c r="B654" s="16" t="s">
        <v>1305</v>
      </c>
      <c r="C654" s="16" t="s">
        <v>1306</v>
      </c>
      <c r="D654" s="15" t="s">
        <v>11</v>
      </c>
      <c r="E654" s="14">
        <v>64</v>
      </c>
      <c r="F654" s="13"/>
      <c r="G654" s="83">
        <f t="shared" si="28"/>
        <v>0</v>
      </c>
      <c r="H654" s="92"/>
    </row>
    <row r="655" spans="1:8" ht="15.75">
      <c r="A655" s="6" t="s">
        <v>258</v>
      </c>
      <c r="B655" s="22" t="s">
        <v>256</v>
      </c>
      <c r="C655" s="22" t="s">
        <v>257</v>
      </c>
      <c r="D655" s="15" t="s">
        <v>11</v>
      </c>
      <c r="E655" s="14">
        <v>1</v>
      </c>
      <c r="F655" s="13"/>
      <c r="G655" s="83">
        <f t="shared" si="28"/>
        <v>0</v>
      </c>
      <c r="H655" s="92"/>
    </row>
    <row r="656" spans="1:8" ht="15.75">
      <c r="A656" s="6" t="s">
        <v>53</v>
      </c>
      <c r="B656" s="16" t="s">
        <v>1307</v>
      </c>
      <c r="C656" s="16" t="s">
        <v>1308</v>
      </c>
      <c r="D656" s="15" t="s">
        <v>11</v>
      </c>
      <c r="E656" s="14">
        <v>1</v>
      </c>
      <c r="F656" s="13"/>
      <c r="G656" s="83">
        <f t="shared" si="28"/>
        <v>0</v>
      </c>
      <c r="H656" s="92"/>
    </row>
    <row r="657" spans="1:8" ht="15.75">
      <c r="A657" s="6" t="s">
        <v>53</v>
      </c>
      <c r="B657" s="16" t="s">
        <v>1309</v>
      </c>
      <c r="C657" s="16" t="s">
        <v>1310</v>
      </c>
      <c r="D657" s="15" t="s">
        <v>11</v>
      </c>
      <c r="E657" s="14">
        <v>1</v>
      </c>
      <c r="F657" s="13"/>
      <c r="G657" s="83">
        <f t="shared" si="28"/>
        <v>0</v>
      </c>
      <c r="H657" s="92"/>
    </row>
    <row r="658" spans="1:8" ht="31.5">
      <c r="A658" s="6" t="s">
        <v>53</v>
      </c>
      <c r="B658" s="16" t="s">
        <v>1311</v>
      </c>
      <c r="C658" s="16" t="s">
        <v>1312</v>
      </c>
      <c r="D658" s="15" t="s">
        <v>11</v>
      </c>
      <c r="E658" s="14">
        <v>1</v>
      </c>
      <c r="F658" s="13"/>
      <c r="G658" s="83">
        <f t="shared" si="28"/>
        <v>0</v>
      </c>
      <c r="H658" s="92"/>
    </row>
    <row r="659" spans="1:8" ht="31.5">
      <c r="A659" s="6" t="s">
        <v>259</v>
      </c>
      <c r="B659" s="22" t="s">
        <v>1313</v>
      </c>
      <c r="C659" s="22" t="s">
        <v>1314</v>
      </c>
      <c r="D659" s="15" t="s">
        <v>11</v>
      </c>
      <c r="E659" s="14">
        <v>31</v>
      </c>
      <c r="F659" s="13"/>
      <c r="G659" s="83">
        <f t="shared" si="28"/>
        <v>0</v>
      </c>
      <c r="H659" s="92"/>
    </row>
    <row r="660" spans="1:8" ht="31.5">
      <c r="A660" s="6" t="s">
        <v>53</v>
      </c>
      <c r="B660" s="16" t="s">
        <v>1315</v>
      </c>
      <c r="C660" s="16" t="s">
        <v>1316</v>
      </c>
      <c r="D660" s="15" t="s">
        <v>11</v>
      </c>
      <c r="E660" s="14">
        <v>31</v>
      </c>
      <c r="F660" s="13"/>
      <c r="G660" s="83">
        <f t="shared" si="28"/>
        <v>0</v>
      </c>
      <c r="H660" s="92"/>
    </row>
    <row r="661" spans="1:8" ht="31.5">
      <c r="A661" s="6" t="s">
        <v>53</v>
      </c>
      <c r="B661" s="16" t="s">
        <v>1317</v>
      </c>
      <c r="C661" s="16" t="s">
        <v>1318</v>
      </c>
      <c r="D661" s="15" t="s">
        <v>11</v>
      </c>
      <c r="E661" s="14">
        <v>31</v>
      </c>
      <c r="F661" s="13"/>
      <c r="G661" s="83">
        <f t="shared" si="28"/>
        <v>0</v>
      </c>
      <c r="H661" s="92"/>
    </row>
    <row r="662" spans="1:8" ht="31.5">
      <c r="A662" s="6" t="s">
        <v>53</v>
      </c>
      <c r="B662" s="16" t="s">
        <v>1311</v>
      </c>
      <c r="C662" s="16" t="s">
        <v>1312</v>
      </c>
      <c r="D662" s="15" t="s">
        <v>11</v>
      </c>
      <c r="E662" s="14">
        <v>31</v>
      </c>
      <c r="F662" s="13"/>
      <c r="G662" s="83">
        <f t="shared" si="28"/>
        <v>0</v>
      </c>
      <c r="H662" s="92"/>
    </row>
    <row r="663" spans="1:8" ht="31.5">
      <c r="A663" s="6" t="s">
        <v>260</v>
      </c>
      <c r="B663" s="22" t="s">
        <v>265</v>
      </c>
      <c r="C663" s="22" t="s">
        <v>266</v>
      </c>
      <c r="D663" s="15" t="s">
        <v>11</v>
      </c>
      <c r="E663" s="14">
        <v>21</v>
      </c>
      <c r="F663" s="13"/>
      <c r="G663" s="83">
        <f t="shared" si="28"/>
        <v>0</v>
      </c>
      <c r="H663" s="92"/>
    </row>
    <row r="664" spans="1:8" ht="47.25">
      <c r="A664" s="6" t="s">
        <v>53</v>
      </c>
      <c r="B664" s="16" t="s">
        <v>1319</v>
      </c>
      <c r="C664" s="16" t="s">
        <v>1320</v>
      </c>
      <c r="D664" s="15" t="s">
        <v>11</v>
      </c>
      <c r="E664" s="14">
        <v>11</v>
      </c>
      <c r="F664" s="13"/>
      <c r="G664" s="83">
        <f t="shared" si="28"/>
        <v>0</v>
      </c>
      <c r="H664" s="92"/>
    </row>
    <row r="665" spans="1:8" ht="31.5">
      <c r="A665" s="6" t="s">
        <v>53</v>
      </c>
      <c r="B665" s="16" t="s">
        <v>1321</v>
      </c>
      <c r="C665" s="16" t="s">
        <v>1322</v>
      </c>
      <c r="D665" s="15" t="s">
        <v>11</v>
      </c>
      <c r="E665" s="14">
        <v>10</v>
      </c>
      <c r="F665" s="13"/>
      <c r="G665" s="83">
        <f t="shared" si="28"/>
        <v>0</v>
      </c>
      <c r="H665" s="92"/>
    </row>
    <row r="666" spans="1:8" ht="47.25">
      <c r="A666" s="6" t="s">
        <v>264</v>
      </c>
      <c r="B666" s="22" t="s">
        <v>1323</v>
      </c>
      <c r="C666" s="22" t="s">
        <v>1324</v>
      </c>
      <c r="D666" s="15" t="s">
        <v>11</v>
      </c>
      <c r="E666" s="14">
        <v>10</v>
      </c>
      <c r="F666" s="13"/>
      <c r="G666" s="83">
        <f t="shared" si="28"/>
        <v>0</v>
      </c>
      <c r="H666" s="92"/>
    </row>
    <row r="667" spans="1:8" ht="15.75">
      <c r="A667" s="6" t="s">
        <v>53</v>
      </c>
      <c r="B667" s="16" t="s">
        <v>1325</v>
      </c>
      <c r="C667" s="16" t="s">
        <v>1326</v>
      </c>
      <c r="D667" s="15" t="s">
        <v>11</v>
      </c>
      <c r="E667" s="14">
        <v>10</v>
      </c>
      <c r="F667" s="13"/>
      <c r="G667" s="83">
        <f t="shared" si="28"/>
        <v>0</v>
      </c>
      <c r="H667" s="92"/>
    </row>
    <row r="668" spans="1:8" ht="15.75">
      <c r="A668" s="6" t="s">
        <v>267</v>
      </c>
      <c r="B668" s="22" t="s">
        <v>268</v>
      </c>
      <c r="C668" s="22" t="s">
        <v>269</v>
      </c>
      <c r="D668" s="15" t="s">
        <v>11</v>
      </c>
      <c r="E668" s="14">
        <v>21</v>
      </c>
      <c r="F668" s="13"/>
      <c r="G668" s="83">
        <f t="shared" si="28"/>
        <v>0</v>
      </c>
      <c r="H668" s="92"/>
    </row>
    <row r="669" spans="1:8" ht="31.5">
      <c r="A669" s="6" t="s">
        <v>53</v>
      </c>
      <c r="B669" s="16" t="s">
        <v>1327</v>
      </c>
      <c r="C669" s="16" t="s">
        <v>1328</v>
      </c>
      <c r="D669" s="15" t="s">
        <v>11</v>
      </c>
      <c r="E669" s="14">
        <v>21</v>
      </c>
      <c r="F669" s="13"/>
      <c r="G669" s="83">
        <f t="shared" si="28"/>
        <v>0</v>
      </c>
      <c r="H669" s="92"/>
    </row>
    <row r="670" spans="1:8" ht="15.75">
      <c r="A670" s="6" t="s">
        <v>53</v>
      </c>
      <c r="B670" s="16" t="s">
        <v>1329</v>
      </c>
      <c r="C670" s="16" t="s">
        <v>1330</v>
      </c>
      <c r="D670" s="15" t="s">
        <v>11</v>
      </c>
      <c r="E670" s="14">
        <v>21</v>
      </c>
      <c r="F670" s="13"/>
      <c r="G670" s="83">
        <f t="shared" si="28"/>
        <v>0</v>
      </c>
      <c r="H670" s="92"/>
    </row>
    <row r="671" spans="1:8" ht="15.75">
      <c r="A671" s="6" t="s">
        <v>53</v>
      </c>
      <c r="B671" s="16" t="s">
        <v>1331</v>
      </c>
      <c r="C671" s="16" t="s">
        <v>1332</v>
      </c>
      <c r="D671" s="15" t="s">
        <v>11</v>
      </c>
      <c r="E671" s="14">
        <v>21</v>
      </c>
      <c r="F671" s="13"/>
      <c r="G671" s="83">
        <f t="shared" si="28"/>
        <v>0</v>
      </c>
      <c r="H671" s="92"/>
    </row>
    <row r="672" spans="1:8" ht="15.75">
      <c r="A672" s="6" t="s">
        <v>53</v>
      </c>
      <c r="B672" s="16" t="s">
        <v>1333</v>
      </c>
      <c r="C672" s="16" t="s">
        <v>1334</v>
      </c>
      <c r="D672" s="15" t="s">
        <v>11</v>
      </c>
      <c r="E672" s="14">
        <v>21</v>
      </c>
      <c r="F672" s="13"/>
      <c r="G672" s="83">
        <f t="shared" si="28"/>
        <v>0</v>
      </c>
      <c r="H672" s="92"/>
    </row>
    <row r="673" spans="1:8" ht="15.75">
      <c r="A673" s="6" t="s">
        <v>270</v>
      </c>
      <c r="B673" s="22" t="s">
        <v>261</v>
      </c>
      <c r="C673" s="22" t="s">
        <v>262</v>
      </c>
      <c r="D673" s="15" t="s">
        <v>11</v>
      </c>
      <c r="E673" s="14">
        <v>3</v>
      </c>
      <c r="F673" s="13"/>
      <c r="G673" s="83">
        <f t="shared" si="28"/>
        <v>0</v>
      </c>
      <c r="H673" s="92"/>
    </row>
    <row r="674" spans="1:8" ht="31.5">
      <c r="A674" s="6" t="s">
        <v>53</v>
      </c>
      <c r="B674" s="16" t="s">
        <v>1335</v>
      </c>
      <c r="C674" s="16" t="s">
        <v>263</v>
      </c>
      <c r="D674" s="15" t="s">
        <v>11</v>
      </c>
      <c r="E674" s="14">
        <v>3</v>
      </c>
      <c r="F674" s="13"/>
      <c r="G674" s="83">
        <f t="shared" si="28"/>
        <v>0</v>
      </c>
      <c r="H674" s="92"/>
    </row>
    <row r="675" spans="1:8" ht="15.75">
      <c r="A675" s="6" t="s">
        <v>53</v>
      </c>
      <c r="B675" s="16" t="s">
        <v>1336</v>
      </c>
      <c r="C675" s="16" t="s">
        <v>1337</v>
      </c>
      <c r="D675" s="15" t="s">
        <v>11</v>
      </c>
      <c r="E675" s="14">
        <v>6</v>
      </c>
      <c r="F675" s="13"/>
      <c r="G675" s="83">
        <f t="shared" si="28"/>
        <v>0</v>
      </c>
      <c r="H675" s="92"/>
    </row>
    <row r="676" spans="1:8" ht="31.5">
      <c r="A676" s="6" t="s">
        <v>1338</v>
      </c>
      <c r="B676" s="22" t="s">
        <v>1339</v>
      </c>
      <c r="C676" s="22" t="s">
        <v>1340</v>
      </c>
      <c r="D676" s="15" t="s">
        <v>11</v>
      </c>
      <c r="E676" s="14">
        <v>5</v>
      </c>
      <c r="F676" s="13"/>
      <c r="G676" s="83">
        <f t="shared" si="28"/>
        <v>0</v>
      </c>
      <c r="H676" s="92"/>
    </row>
    <row r="677" spans="1:8" ht="15.75">
      <c r="A677" s="6" t="s">
        <v>53</v>
      </c>
      <c r="B677" s="16" t="s">
        <v>1341</v>
      </c>
      <c r="C677" s="16" t="s">
        <v>1342</v>
      </c>
      <c r="D677" s="15" t="s">
        <v>11</v>
      </c>
      <c r="E677" s="14">
        <v>2</v>
      </c>
      <c r="F677" s="13"/>
      <c r="G677" s="83">
        <f t="shared" si="28"/>
        <v>0</v>
      </c>
      <c r="H677" s="92"/>
    </row>
    <row r="678" spans="1:8" ht="15.75">
      <c r="A678" s="6" t="s">
        <v>53</v>
      </c>
      <c r="B678" s="16" t="s">
        <v>1343</v>
      </c>
      <c r="C678" s="16" t="s">
        <v>1344</v>
      </c>
      <c r="D678" s="15" t="s">
        <v>11</v>
      </c>
      <c r="E678" s="14">
        <v>3</v>
      </c>
      <c r="F678" s="13"/>
      <c r="G678" s="83">
        <f t="shared" ref="G678:G687" si="29">ROUND(F678*E678,0)</f>
        <v>0</v>
      </c>
      <c r="H678" s="92"/>
    </row>
    <row r="679" spans="1:8" ht="15.75">
      <c r="A679" s="6" t="s">
        <v>53</v>
      </c>
      <c r="B679" s="16" t="s">
        <v>1345</v>
      </c>
      <c r="C679" s="16" t="s">
        <v>1346</v>
      </c>
      <c r="D679" s="15" t="s">
        <v>11</v>
      </c>
      <c r="E679" s="14">
        <v>5</v>
      </c>
      <c r="F679" s="13"/>
      <c r="G679" s="83">
        <f t="shared" si="29"/>
        <v>0</v>
      </c>
      <c r="H679" s="92"/>
    </row>
    <row r="680" spans="1:8" ht="31.5">
      <c r="A680" s="6" t="s">
        <v>53</v>
      </c>
      <c r="B680" s="16" t="s">
        <v>1327</v>
      </c>
      <c r="C680" s="16" t="s">
        <v>1328</v>
      </c>
      <c r="D680" s="15" t="s">
        <v>11</v>
      </c>
      <c r="E680" s="14">
        <v>5</v>
      </c>
      <c r="F680" s="13"/>
      <c r="G680" s="83">
        <f t="shared" si="29"/>
        <v>0</v>
      </c>
      <c r="H680" s="92"/>
    </row>
    <row r="681" spans="1:8" ht="15.75">
      <c r="A681" s="6" t="s">
        <v>53</v>
      </c>
      <c r="B681" s="16" t="s">
        <v>1329</v>
      </c>
      <c r="C681" s="16" t="s">
        <v>1330</v>
      </c>
      <c r="D681" s="15" t="s">
        <v>11</v>
      </c>
      <c r="E681" s="14">
        <v>5</v>
      </c>
      <c r="F681" s="13"/>
      <c r="G681" s="83">
        <f t="shared" si="29"/>
        <v>0</v>
      </c>
      <c r="H681" s="92"/>
    </row>
    <row r="682" spans="1:8" ht="15.75">
      <c r="A682" s="6" t="s">
        <v>53</v>
      </c>
      <c r="B682" s="16" t="s">
        <v>1331</v>
      </c>
      <c r="C682" s="16" t="s">
        <v>1332</v>
      </c>
      <c r="D682" s="15" t="s">
        <v>11</v>
      </c>
      <c r="E682" s="14">
        <v>5</v>
      </c>
      <c r="F682" s="13"/>
      <c r="G682" s="83">
        <f t="shared" si="29"/>
        <v>0</v>
      </c>
      <c r="H682" s="92"/>
    </row>
    <row r="683" spans="1:8" ht="15.75">
      <c r="A683" s="6" t="s">
        <v>53</v>
      </c>
      <c r="B683" s="16" t="s">
        <v>1333</v>
      </c>
      <c r="C683" s="16" t="s">
        <v>1334</v>
      </c>
      <c r="D683" s="15" t="s">
        <v>11</v>
      </c>
      <c r="E683" s="14">
        <v>5</v>
      </c>
      <c r="F683" s="13"/>
      <c r="G683" s="83">
        <f t="shared" si="29"/>
        <v>0</v>
      </c>
      <c r="H683" s="92"/>
    </row>
    <row r="684" spans="1:8" ht="31.5">
      <c r="A684" s="6" t="s">
        <v>1347</v>
      </c>
      <c r="B684" s="22" t="s">
        <v>1348</v>
      </c>
      <c r="C684" s="22" t="s">
        <v>1349</v>
      </c>
      <c r="D684" s="15" t="s">
        <v>11</v>
      </c>
      <c r="E684" s="14">
        <v>26</v>
      </c>
      <c r="F684" s="13"/>
      <c r="G684" s="83">
        <f t="shared" si="29"/>
        <v>0</v>
      </c>
      <c r="H684" s="92"/>
    </row>
    <row r="685" spans="1:8" ht="15.75">
      <c r="A685" s="6" t="s">
        <v>53</v>
      </c>
      <c r="B685" s="16" t="s">
        <v>1350</v>
      </c>
      <c r="C685" s="16" t="s">
        <v>1351</v>
      </c>
      <c r="D685" s="15" t="s">
        <v>11</v>
      </c>
      <c r="E685" s="14">
        <v>26</v>
      </c>
      <c r="F685" s="13"/>
      <c r="G685" s="83">
        <f t="shared" si="29"/>
        <v>0</v>
      </c>
      <c r="H685" s="92"/>
    </row>
    <row r="686" spans="1:8" ht="15.75">
      <c r="A686" s="6" t="s">
        <v>53</v>
      </c>
      <c r="B686" s="16" t="s">
        <v>1352</v>
      </c>
      <c r="C686" s="16" t="s">
        <v>1353</v>
      </c>
      <c r="D686" s="15" t="s">
        <v>11</v>
      </c>
      <c r="E686" s="14">
        <v>26</v>
      </c>
      <c r="F686" s="13"/>
      <c r="G686" s="83">
        <f t="shared" si="29"/>
        <v>0</v>
      </c>
      <c r="H686" s="92"/>
    </row>
    <row r="687" spans="1:8" ht="32.25" thickBot="1">
      <c r="A687" s="6" t="s">
        <v>53</v>
      </c>
      <c r="B687" s="16" t="s">
        <v>1354</v>
      </c>
      <c r="C687" s="16" t="s">
        <v>1355</v>
      </c>
      <c r="D687" s="15" t="s">
        <v>11</v>
      </c>
      <c r="E687" s="14">
        <v>26</v>
      </c>
      <c r="F687" s="13"/>
      <c r="G687" s="83">
        <f t="shared" si="29"/>
        <v>0</v>
      </c>
      <c r="H687" s="92"/>
    </row>
    <row r="688" spans="1:8" ht="16.5" thickBot="1">
      <c r="A688" s="21" t="s">
        <v>271</v>
      </c>
      <c r="B688" s="20" t="s">
        <v>1356</v>
      </c>
      <c r="C688" s="19" t="s">
        <v>1357</v>
      </c>
      <c r="D688" s="19"/>
      <c r="E688" s="18"/>
      <c r="F688" s="107">
        <f>SUM(G689:G697)</f>
        <v>0</v>
      </c>
      <c r="G688" s="108"/>
      <c r="H688" s="89"/>
    </row>
    <row r="689" spans="1:8" ht="31.5">
      <c r="A689" s="6" t="s">
        <v>274</v>
      </c>
      <c r="B689" s="22" t="s">
        <v>1358</v>
      </c>
      <c r="C689" s="22" t="s">
        <v>1359</v>
      </c>
      <c r="D689" s="15" t="s">
        <v>11</v>
      </c>
      <c r="E689" s="14">
        <v>31</v>
      </c>
      <c r="F689" s="13"/>
      <c r="G689" s="83">
        <f t="shared" ref="G689:G697" si="30">ROUND(F689*E689,0)</f>
        <v>0</v>
      </c>
      <c r="H689" s="92"/>
    </row>
    <row r="690" spans="1:8" ht="31.5">
      <c r="A690" s="6" t="s">
        <v>53</v>
      </c>
      <c r="B690" s="16" t="s">
        <v>1360</v>
      </c>
      <c r="C690" s="16" t="s">
        <v>1361</v>
      </c>
      <c r="D690" s="15" t="s">
        <v>11</v>
      </c>
      <c r="E690" s="14">
        <v>31</v>
      </c>
      <c r="F690" s="13"/>
      <c r="G690" s="83">
        <f t="shared" si="30"/>
        <v>0</v>
      </c>
      <c r="H690" s="92"/>
    </row>
    <row r="691" spans="1:8" ht="15.75">
      <c r="A691" s="6" t="s">
        <v>53</v>
      </c>
      <c r="B691" s="16" t="s">
        <v>1362</v>
      </c>
      <c r="C691" s="16" t="s">
        <v>1363</v>
      </c>
      <c r="D691" s="15" t="s">
        <v>11</v>
      </c>
      <c r="E691" s="14">
        <v>62</v>
      </c>
      <c r="F691" s="13"/>
      <c r="G691" s="83">
        <f t="shared" si="30"/>
        <v>0</v>
      </c>
      <c r="H691" s="92"/>
    </row>
    <row r="692" spans="1:8" ht="31.5">
      <c r="A692" s="6" t="s">
        <v>280</v>
      </c>
      <c r="B692" s="22" t="s">
        <v>1364</v>
      </c>
      <c r="C692" s="22" t="s">
        <v>1365</v>
      </c>
      <c r="D692" s="15" t="s">
        <v>11</v>
      </c>
      <c r="E692" s="14">
        <v>31</v>
      </c>
      <c r="F692" s="13"/>
      <c r="G692" s="83">
        <f t="shared" si="30"/>
        <v>0</v>
      </c>
      <c r="H692" s="92"/>
    </row>
    <row r="693" spans="1:8" ht="15.75">
      <c r="A693" s="6" t="s">
        <v>53</v>
      </c>
      <c r="B693" s="16" t="s">
        <v>1366</v>
      </c>
      <c r="C693" s="16" t="s">
        <v>1367</v>
      </c>
      <c r="D693" s="15" t="s">
        <v>11</v>
      </c>
      <c r="E693" s="14">
        <v>31</v>
      </c>
      <c r="F693" s="13"/>
      <c r="G693" s="83">
        <f t="shared" si="30"/>
        <v>0</v>
      </c>
      <c r="H693" s="92"/>
    </row>
    <row r="694" spans="1:8" ht="63">
      <c r="A694" s="6" t="s">
        <v>281</v>
      </c>
      <c r="B694" s="22" t="s">
        <v>1368</v>
      </c>
      <c r="C694" s="22" t="s">
        <v>1369</v>
      </c>
      <c r="D694" s="15" t="s">
        <v>11</v>
      </c>
      <c r="E694" s="14">
        <v>31</v>
      </c>
      <c r="F694" s="13"/>
      <c r="G694" s="83">
        <f t="shared" si="30"/>
        <v>0</v>
      </c>
      <c r="H694" s="92"/>
    </row>
    <row r="695" spans="1:8" ht="15.75">
      <c r="A695" s="6" t="s">
        <v>53</v>
      </c>
      <c r="B695" s="16" t="s">
        <v>1370</v>
      </c>
      <c r="C695" s="16" t="s">
        <v>1371</v>
      </c>
      <c r="D695" s="15" t="s">
        <v>11</v>
      </c>
      <c r="E695" s="14">
        <v>31</v>
      </c>
      <c r="F695" s="13"/>
      <c r="G695" s="83">
        <f t="shared" si="30"/>
        <v>0</v>
      </c>
      <c r="H695" s="92"/>
    </row>
    <row r="696" spans="1:8" ht="31.5">
      <c r="A696" s="6" t="s">
        <v>282</v>
      </c>
      <c r="B696" s="22" t="s">
        <v>1303</v>
      </c>
      <c r="C696" s="22" t="s">
        <v>1304</v>
      </c>
      <c r="D696" s="15" t="s">
        <v>11</v>
      </c>
      <c r="E696" s="14">
        <v>62</v>
      </c>
      <c r="F696" s="13"/>
      <c r="G696" s="83">
        <f t="shared" si="30"/>
        <v>0</v>
      </c>
      <c r="H696" s="92"/>
    </row>
    <row r="697" spans="1:8" ht="16.5" thickBot="1">
      <c r="A697" s="6" t="s">
        <v>53</v>
      </c>
      <c r="B697" s="16" t="s">
        <v>1372</v>
      </c>
      <c r="C697" s="16" t="s">
        <v>1373</v>
      </c>
      <c r="D697" s="15" t="s">
        <v>11</v>
      </c>
      <c r="E697" s="14">
        <v>62</v>
      </c>
      <c r="F697" s="13"/>
      <c r="G697" s="83">
        <f t="shared" si="30"/>
        <v>0</v>
      </c>
      <c r="H697" s="92"/>
    </row>
    <row r="698" spans="1:8" ht="16.5" thickBot="1">
      <c r="A698" s="21" t="s">
        <v>283</v>
      </c>
      <c r="B698" s="20" t="s">
        <v>272</v>
      </c>
      <c r="C698" s="19" t="s">
        <v>273</v>
      </c>
      <c r="D698" s="19"/>
      <c r="E698" s="18"/>
      <c r="F698" s="107">
        <f>SUM(G699:G717)</f>
        <v>0</v>
      </c>
      <c r="G698" s="108"/>
      <c r="H698" s="89"/>
    </row>
    <row r="699" spans="1:8" ht="63">
      <c r="A699" s="6" t="s">
        <v>286</v>
      </c>
      <c r="B699" s="22" t="s">
        <v>1281</v>
      </c>
      <c r="C699" s="22" t="s">
        <v>1282</v>
      </c>
      <c r="D699" s="17" t="s">
        <v>33</v>
      </c>
      <c r="E699" s="14">
        <v>260</v>
      </c>
      <c r="F699" s="13"/>
      <c r="G699" s="83">
        <f t="shared" ref="G699:G717" si="31">ROUND(F699*E699,0)</f>
        <v>0</v>
      </c>
      <c r="H699" s="92"/>
    </row>
    <row r="700" spans="1:8" ht="31.5">
      <c r="A700" s="6" t="s">
        <v>53</v>
      </c>
      <c r="B700" s="16" t="s">
        <v>1374</v>
      </c>
      <c r="C700" s="16" t="s">
        <v>1375</v>
      </c>
      <c r="D700" s="17" t="s">
        <v>33</v>
      </c>
      <c r="E700" s="14">
        <v>260</v>
      </c>
      <c r="F700" s="13"/>
      <c r="G700" s="83">
        <f t="shared" si="31"/>
        <v>0</v>
      </c>
      <c r="H700" s="92"/>
    </row>
    <row r="701" spans="1:8" ht="15.75">
      <c r="A701" s="6" t="s">
        <v>53</v>
      </c>
      <c r="B701" s="16" t="s">
        <v>240</v>
      </c>
      <c r="C701" s="16" t="s">
        <v>241</v>
      </c>
      <c r="D701" s="15" t="s">
        <v>11</v>
      </c>
      <c r="E701" s="14">
        <v>120</v>
      </c>
      <c r="F701" s="13"/>
      <c r="G701" s="83">
        <f t="shared" si="31"/>
        <v>0</v>
      </c>
      <c r="H701" s="92"/>
    </row>
    <row r="702" spans="1:8" ht="31.5">
      <c r="A702" s="6" t="s">
        <v>53</v>
      </c>
      <c r="B702" s="16" t="s">
        <v>1285</v>
      </c>
      <c r="C702" s="16" t="s">
        <v>276</v>
      </c>
      <c r="D702" s="15" t="s">
        <v>11</v>
      </c>
      <c r="E702" s="14">
        <v>40</v>
      </c>
      <c r="F702" s="13"/>
      <c r="G702" s="83">
        <f t="shared" si="31"/>
        <v>0</v>
      </c>
      <c r="H702" s="92"/>
    </row>
    <row r="703" spans="1:8" ht="15.75">
      <c r="A703" s="6" t="s">
        <v>53</v>
      </c>
      <c r="B703" s="16" t="s">
        <v>277</v>
      </c>
      <c r="C703" s="16" t="s">
        <v>278</v>
      </c>
      <c r="D703" s="15" t="s">
        <v>11</v>
      </c>
      <c r="E703" s="14">
        <v>72</v>
      </c>
      <c r="F703" s="13"/>
      <c r="G703" s="83">
        <f t="shared" si="31"/>
        <v>0</v>
      </c>
      <c r="H703" s="92"/>
    </row>
    <row r="704" spans="1:8" ht="15.75">
      <c r="A704" s="6" t="s">
        <v>53</v>
      </c>
      <c r="B704" s="16" t="s">
        <v>1376</v>
      </c>
      <c r="C704" s="16" t="s">
        <v>1377</v>
      </c>
      <c r="D704" s="15" t="s">
        <v>11</v>
      </c>
      <c r="E704" s="14">
        <v>34</v>
      </c>
      <c r="F704" s="13"/>
      <c r="G704" s="83">
        <f t="shared" si="31"/>
        <v>0</v>
      </c>
      <c r="H704" s="92"/>
    </row>
    <row r="705" spans="1:8" ht="15.75">
      <c r="A705" s="6" t="s">
        <v>53</v>
      </c>
      <c r="B705" s="16" t="s">
        <v>244</v>
      </c>
      <c r="C705" s="16" t="s">
        <v>245</v>
      </c>
      <c r="D705" s="15" t="s">
        <v>11</v>
      </c>
      <c r="E705" s="14">
        <v>38</v>
      </c>
      <c r="F705" s="13"/>
      <c r="G705" s="83">
        <f t="shared" si="31"/>
        <v>0</v>
      </c>
      <c r="H705" s="92"/>
    </row>
    <row r="706" spans="1:8" ht="15.75">
      <c r="A706" s="6" t="s">
        <v>53</v>
      </c>
      <c r="B706" s="16" t="s">
        <v>1305</v>
      </c>
      <c r="C706" s="16" t="s">
        <v>1378</v>
      </c>
      <c r="D706" s="15" t="s">
        <v>11</v>
      </c>
      <c r="E706" s="14">
        <v>38</v>
      </c>
      <c r="F706" s="13"/>
      <c r="G706" s="83">
        <f t="shared" si="31"/>
        <v>0</v>
      </c>
      <c r="H706" s="92"/>
    </row>
    <row r="707" spans="1:8" ht="15.75">
      <c r="A707" s="6" t="s">
        <v>53</v>
      </c>
      <c r="B707" s="16" t="s">
        <v>248</v>
      </c>
      <c r="C707" s="16" t="s">
        <v>279</v>
      </c>
      <c r="D707" s="15" t="s">
        <v>11</v>
      </c>
      <c r="E707" s="14">
        <v>260</v>
      </c>
      <c r="F707" s="13"/>
      <c r="G707" s="83">
        <f t="shared" si="31"/>
        <v>0</v>
      </c>
      <c r="H707" s="92"/>
    </row>
    <row r="708" spans="1:8" ht="31.5">
      <c r="A708" s="6" t="s">
        <v>296</v>
      </c>
      <c r="B708" s="22" t="s">
        <v>1379</v>
      </c>
      <c r="C708" s="22" t="s">
        <v>1380</v>
      </c>
      <c r="D708" s="15" t="s">
        <v>11</v>
      </c>
      <c r="E708" s="14">
        <v>31</v>
      </c>
      <c r="F708" s="13"/>
      <c r="G708" s="83">
        <f t="shared" si="31"/>
        <v>0</v>
      </c>
      <c r="H708" s="92"/>
    </row>
    <row r="709" spans="1:8" ht="31.5">
      <c r="A709" s="6" t="s">
        <v>53</v>
      </c>
      <c r="B709" s="16" t="s">
        <v>1381</v>
      </c>
      <c r="C709" s="16" t="s">
        <v>1382</v>
      </c>
      <c r="D709" s="15" t="s">
        <v>11</v>
      </c>
      <c r="E709" s="14">
        <v>31</v>
      </c>
      <c r="F709" s="13"/>
      <c r="G709" s="83">
        <f t="shared" si="31"/>
        <v>0</v>
      </c>
      <c r="H709" s="92"/>
    </row>
    <row r="710" spans="1:8" ht="78.75">
      <c r="A710" s="6" t="s">
        <v>1383</v>
      </c>
      <c r="B710" s="22" t="s">
        <v>1384</v>
      </c>
      <c r="C710" s="22" t="s">
        <v>1385</v>
      </c>
      <c r="D710" s="15" t="s">
        <v>11</v>
      </c>
      <c r="E710" s="14">
        <v>124</v>
      </c>
      <c r="F710" s="13"/>
      <c r="G710" s="83">
        <f t="shared" si="31"/>
        <v>0</v>
      </c>
      <c r="H710" s="92"/>
    </row>
    <row r="711" spans="1:8" ht="15.75">
      <c r="A711" s="6" t="s">
        <v>53</v>
      </c>
      <c r="B711" s="16" t="s">
        <v>1386</v>
      </c>
      <c r="C711" s="16" t="s">
        <v>1387</v>
      </c>
      <c r="D711" s="15" t="s">
        <v>11</v>
      </c>
      <c r="E711" s="14">
        <v>31</v>
      </c>
      <c r="F711" s="13"/>
      <c r="G711" s="83">
        <f t="shared" si="31"/>
        <v>0</v>
      </c>
      <c r="H711" s="92"/>
    </row>
    <row r="712" spans="1:8" ht="15.75">
      <c r="A712" s="6" t="s">
        <v>53</v>
      </c>
      <c r="B712" s="16" t="s">
        <v>1388</v>
      </c>
      <c r="C712" s="16" t="s">
        <v>1389</v>
      </c>
      <c r="D712" s="15" t="s">
        <v>11</v>
      </c>
      <c r="E712" s="14">
        <v>31</v>
      </c>
      <c r="F712" s="13"/>
      <c r="G712" s="83">
        <f t="shared" si="31"/>
        <v>0</v>
      </c>
      <c r="H712" s="92"/>
    </row>
    <row r="713" spans="1:8" ht="31.5">
      <c r="A713" s="6" t="s">
        <v>53</v>
      </c>
      <c r="B713" s="16" t="s">
        <v>1390</v>
      </c>
      <c r="C713" s="16" t="s">
        <v>1391</v>
      </c>
      <c r="D713" s="15" t="s">
        <v>11</v>
      </c>
      <c r="E713" s="14">
        <v>31</v>
      </c>
      <c r="F713" s="13"/>
      <c r="G713" s="83">
        <f t="shared" si="31"/>
        <v>0</v>
      </c>
      <c r="H713" s="92"/>
    </row>
    <row r="714" spans="1:8" ht="15.75">
      <c r="A714" s="6" t="s">
        <v>53</v>
      </c>
      <c r="B714" s="16" t="s">
        <v>1392</v>
      </c>
      <c r="C714" s="16" t="s">
        <v>1393</v>
      </c>
      <c r="D714" s="15" t="s">
        <v>11</v>
      </c>
      <c r="E714" s="14">
        <v>31</v>
      </c>
      <c r="F714" s="13"/>
      <c r="G714" s="83">
        <f t="shared" si="31"/>
        <v>0</v>
      </c>
      <c r="H714" s="92"/>
    </row>
    <row r="715" spans="1:8" ht="31.5">
      <c r="A715" s="6" t="s">
        <v>1394</v>
      </c>
      <c r="B715" s="22" t="s">
        <v>1395</v>
      </c>
      <c r="C715" s="22" t="s">
        <v>1396</v>
      </c>
      <c r="D715" s="17" t="s">
        <v>33</v>
      </c>
      <c r="E715" s="14">
        <v>610</v>
      </c>
      <c r="F715" s="13"/>
      <c r="G715" s="83">
        <f t="shared" si="31"/>
        <v>0</v>
      </c>
      <c r="H715" s="92"/>
    </row>
    <row r="716" spans="1:8" ht="47.25">
      <c r="A716" s="6" t="s">
        <v>53</v>
      </c>
      <c r="B716" s="16" t="s">
        <v>1397</v>
      </c>
      <c r="C716" s="16" t="s">
        <v>1398</v>
      </c>
      <c r="D716" s="17" t="s">
        <v>33</v>
      </c>
      <c r="E716" s="14">
        <v>266</v>
      </c>
      <c r="F716" s="13"/>
      <c r="G716" s="83">
        <f t="shared" si="31"/>
        <v>0</v>
      </c>
      <c r="H716" s="92"/>
    </row>
    <row r="717" spans="1:8" ht="48" thickBot="1">
      <c r="A717" s="6" t="s">
        <v>53</v>
      </c>
      <c r="B717" s="16" t="s">
        <v>1399</v>
      </c>
      <c r="C717" s="16" t="s">
        <v>1400</v>
      </c>
      <c r="D717" s="17" t="s">
        <v>33</v>
      </c>
      <c r="E717" s="14">
        <v>357</v>
      </c>
      <c r="F717" s="13"/>
      <c r="G717" s="83">
        <f t="shared" si="31"/>
        <v>0</v>
      </c>
      <c r="H717" s="92"/>
    </row>
    <row r="718" spans="1:8" ht="16.5" thickBot="1">
      <c r="A718" s="21" t="s">
        <v>1401</v>
      </c>
      <c r="B718" s="20" t="s">
        <v>284</v>
      </c>
      <c r="C718" s="19" t="s">
        <v>285</v>
      </c>
      <c r="D718" s="19"/>
      <c r="E718" s="18"/>
      <c r="F718" s="107">
        <f>SUM(G719:G748)</f>
        <v>0</v>
      </c>
      <c r="G718" s="108"/>
      <c r="H718" s="89"/>
    </row>
    <row r="719" spans="1:8" ht="47.25">
      <c r="A719" s="6" t="s">
        <v>1402</v>
      </c>
      <c r="B719" s="22" t="s">
        <v>1403</v>
      </c>
      <c r="C719" s="22" t="s">
        <v>1404</v>
      </c>
      <c r="D719" s="17" t="s">
        <v>33</v>
      </c>
      <c r="E719" s="14">
        <v>329</v>
      </c>
      <c r="F719" s="13"/>
      <c r="G719" s="83">
        <f t="shared" ref="G719:G748" si="32">ROUND(F719*E719,0)</f>
        <v>0</v>
      </c>
      <c r="H719" s="92"/>
    </row>
    <row r="720" spans="1:8" ht="31.5">
      <c r="A720" s="6" t="s">
        <v>53</v>
      </c>
      <c r="B720" s="16" t="s">
        <v>1405</v>
      </c>
      <c r="C720" s="16" t="s">
        <v>1406</v>
      </c>
      <c r="D720" s="15" t="s">
        <v>11</v>
      </c>
      <c r="E720" s="14">
        <v>71</v>
      </c>
      <c r="F720" s="13"/>
      <c r="G720" s="83">
        <f t="shared" si="32"/>
        <v>0</v>
      </c>
      <c r="H720" s="92"/>
    </row>
    <row r="721" spans="1:8" ht="31.5">
      <c r="A721" s="6" t="s">
        <v>53</v>
      </c>
      <c r="B721" s="16" t="s">
        <v>1407</v>
      </c>
      <c r="C721" s="16" t="s">
        <v>1408</v>
      </c>
      <c r="D721" s="15" t="s">
        <v>11</v>
      </c>
      <c r="E721" s="14">
        <v>35</v>
      </c>
      <c r="F721" s="13"/>
      <c r="G721" s="83">
        <f t="shared" si="32"/>
        <v>0</v>
      </c>
      <c r="H721" s="92"/>
    </row>
    <row r="722" spans="1:8" ht="31.5">
      <c r="A722" s="6" t="s">
        <v>53</v>
      </c>
      <c r="B722" s="16" t="s">
        <v>1409</v>
      </c>
      <c r="C722" s="16" t="s">
        <v>1410</v>
      </c>
      <c r="D722" s="15" t="s">
        <v>11</v>
      </c>
      <c r="E722" s="14">
        <v>110</v>
      </c>
      <c r="F722" s="13"/>
      <c r="G722" s="83">
        <f t="shared" si="32"/>
        <v>0</v>
      </c>
      <c r="H722" s="92"/>
    </row>
    <row r="723" spans="1:8" ht="31.5">
      <c r="A723" s="6" t="s">
        <v>53</v>
      </c>
      <c r="B723" s="16" t="s">
        <v>1411</v>
      </c>
      <c r="C723" s="16" t="s">
        <v>1412</v>
      </c>
      <c r="D723" s="15" t="s">
        <v>11</v>
      </c>
      <c r="E723" s="14">
        <v>35</v>
      </c>
      <c r="F723" s="13"/>
      <c r="G723" s="83">
        <f t="shared" si="32"/>
        <v>0</v>
      </c>
      <c r="H723" s="92"/>
    </row>
    <row r="724" spans="1:8" ht="31.5">
      <c r="A724" s="6" t="s">
        <v>53</v>
      </c>
      <c r="B724" s="16" t="s">
        <v>1413</v>
      </c>
      <c r="C724" s="16" t="s">
        <v>1414</v>
      </c>
      <c r="D724" s="15" t="s">
        <v>11</v>
      </c>
      <c r="E724" s="14">
        <v>22</v>
      </c>
      <c r="F724" s="13"/>
      <c r="G724" s="83">
        <f t="shared" si="32"/>
        <v>0</v>
      </c>
      <c r="H724" s="92"/>
    </row>
    <row r="725" spans="1:8" ht="15.75">
      <c r="A725" s="6" t="s">
        <v>53</v>
      </c>
      <c r="B725" s="16" t="s">
        <v>287</v>
      </c>
      <c r="C725" s="16" t="s">
        <v>288</v>
      </c>
      <c r="D725" s="15" t="s">
        <v>11</v>
      </c>
      <c r="E725" s="14">
        <v>147</v>
      </c>
      <c r="F725" s="13"/>
      <c r="G725" s="83">
        <f t="shared" si="32"/>
        <v>0</v>
      </c>
      <c r="H725" s="92"/>
    </row>
    <row r="726" spans="1:8" ht="15.75">
      <c r="A726" s="6" t="s">
        <v>53</v>
      </c>
      <c r="B726" s="16" t="s">
        <v>289</v>
      </c>
      <c r="C726" s="16" t="s">
        <v>290</v>
      </c>
      <c r="D726" s="15" t="s">
        <v>11</v>
      </c>
      <c r="E726" s="14">
        <v>23</v>
      </c>
      <c r="F726" s="13"/>
      <c r="G726" s="83">
        <f t="shared" si="32"/>
        <v>0</v>
      </c>
      <c r="H726" s="92"/>
    </row>
    <row r="727" spans="1:8" ht="15.75">
      <c r="A727" s="6" t="s">
        <v>53</v>
      </c>
      <c r="B727" s="16" t="s">
        <v>291</v>
      </c>
      <c r="C727" s="16" t="s">
        <v>292</v>
      </c>
      <c r="D727" s="15" t="s">
        <v>11</v>
      </c>
      <c r="E727" s="14">
        <v>46</v>
      </c>
      <c r="F727" s="13"/>
      <c r="G727" s="83">
        <f t="shared" si="32"/>
        <v>0</v>
      </c>
      <c r="H727" s="92"/>
    </row>
    <row r="728" spans="1:8" ht="15.75">
      <c r="A728" s="6" t="s">
        <v>53</v>
      </c>
      <c r="B728" s="16" t="s">
        <v>1415</v>
      </c>
      <c r="C728" s="16" t="s">
        <v>1416</v>
      </c>
      <c r="D728" s="15" t="s">
        <v>11</v>
      </c>
      <c r="E728" s="14">
        <v>2</v>
      </c>
      <c r="F728" s="13"/>
      <c r="G728" s="83">
        <f t="shared" si="32"/>
        <v>0</v>
      </c>
      <c r="H728" s="92"/>
    </row>
    <row r="729" spans="1:8" ht="15.75">
      <c r="A729" s="6" t="s">
        <v>53</v>
      </c>
      <c r="B729" s="16" t="s">
        <v>1417</v>
      </c>
      <c r="C729" s="16" t="s">
        <v>1418</v>
      </c>
      <c r="D729" s="15" t="s">
        <v>11</v>
      </c>
      <c r="E729" s="14">
        <v>5</v>
      </c>
      <c r="F729" s="13"/>
      <c r="G729" s="83">
        <f t="shared" si="32"/>
        <v>0</v>
      </c>
      <c r="H729" s="92"/>
    </row>
    <row r="730" spans="1:8" ht="15.75">
      <c r="A730" s="6" t="s">
        <v>53</v>
      </c>
      <c r="B730" s="16" t="s">
        <v>295</v>
      </c>
      <c r="C730" s="16" t="s">
        <v>1419</v>
      </c>
      <c r="D730" s="15" t="s">
        <v>11</v>
      </c>
      <c r="E730" s="14">
        <v>9</v>
      </c>
      <c r="F730" s="13"/>
      <c r="G730" s="83">
        <f t="shared" si="32"/>
        <v>0</v>
      </c>
      <c r="H730" s="92"/>
    </row>
    <row r="731" spans="1:8" ht="15.75">
      <c r="A731" s="6" t="s">
        <v>53</v>
      </c>
      <c r="B731" s="16" t="s">
        <v>293</v>
      </c>
      <c r="C731" s="16" t="s">
        <v>294</v>
      </c>
      <c r="D731" s="15" t="s">
        <v>11</v>
      </c>
      <c r="E731" s="14">
        <v>32</v>
      </c>
      <c r="F731" s="13"/>
      <c r="G731" s="83">
        <f t="shared" si="32"/>
        <v>0</v>
      </c>
      <c r="H731" s="92"/>
    </row>
    <row r="732" spans="1:8" ht="15.75">
      <c r="A732" s="6" t="s">
        <v>53</v>
      </c>
      <c r="B732" s="16" t="s">
        <v>1420</v>
      </c>
      <c r="C732" s="16" t="s">
        <v>1421</v>
      </c>
      <c r="D732" s="15" t="s">
        <v>11</v>
      </c>
      <c r="E732" s="14">
        <v>8</v>
      </c>
      <c r="F732" s="13"/>
      <c r="G732" s="83">
        <f t="shared" si="32"/>
        <v>0</v>
      </c>
      <c r="H732" s="92"/>
    </row>
    <row r="733" spans="1:8" ht="47.25">
      <c r="A733" s="6" t="s">
        <v>1422</v>
      </c>
      <c r="B733" s="22" t="s">
        <v>1423</v>
      </c>
      <c r="C733" s="22" t="s">
        <v>1424</v>
      </c>
      <c r="D733" s="17" t="s">
        <v>33</v>
      </c>
      <c r="E733" s="14">
        <v>123</v>
      </c>
      <c r="F733" s="13"/>
      <c r="G733" s="83">
        <f t="shared" si="32"/>
        <v>0</v>
      </c>
      <c r="H733" s="92"/>
    </row>
    <row r="734" spans="1:8" ht="31.5">
      <c r="A734" s="6" t="s">
        <v>53</v>
      </c>
      <c r="B734" s="16" t="s">
        <v>1425</v>
      </c>
      <c r="C734" s="16" t="s">
        <v>1426</v>
      </c>
      <c r="D734" s="15" t="s">
        <v>11</v>
      </c>
      <c r="E734" s="14">
        <v>34</v>
      </c>
      <c r="F734" s="13"/>
      <c r="G734" s="83">
        <f t="shared" si="32"/>
        <v>0</v>
      </c>
      <c r="H734" s="92"/>
    </row>
    <row r="735" spans="1:8" ht="31.5">
      <c r="A735" s="6" t="s">
        <v>53</v>
      </c>
      <c r="B735" s="16" t="s">
        <v>1427</v>
      </c>
      <c r="C735" s="16" t="s">
        <v>1428</v>
      </c>
      <c r="D735" s="15" t="s">
        <v>11</v>
      </c>
      <c r="E735" s="14">
        <v>13</v>
      </c>
      <c r="F735" s="13"/>
      <c r="G735" s="83">
        <f t="shared" si="32"/>
        <v>0</v>
      </c>
      <c r="H735" s="92"/>
    </row>
    <row r="736" spans="1:8" ht="31.5">
      <c r="A736" s="6" t="s">
        <v>53</v>
      </c>
      <c r="B736" s="16" t="s">
        <v>1429</v>
      </c>
      <c r="C736" s="16" t="s">
        <v>1430</v>
      </c>
      <c r="D736" s="15" t="s">
        <v>11</v>
      </c>
      <c r="E736" s="14">
        <v>21</v>
      </c>
      <c r="F736" s="13"/>
      <c r="G736" s="83">
        <f t="shared" si="32"/>
        <v>0</v>
      </c>
      <c r="H736" s="92"/>
    </row>
    <row r="737" spans="1:8" ht="31.5">
      <c r="A737" s="6" t="s">
        <v>53</v>
      </c>
      <c r="B737" s="16" t="s">
        <v>1431</v>
      </c>
      <c r="C737" s="16" t="s">
        <v>1432</v>
      </c>
      <c r="D737" s="15" t="s">
        <v>11</v>
      </c>
      <c r="E737" s="14">
        <v>28</v>
      </c>
      <c r="F737" s="13"/>
      <c r="G737" s="83">
        <f t="shared" si="32"/>
        <v>0</v>
      </c>
      <c r="H737" s="92"/>
    </row>
    <row r="738" spans="1:8" ht="15.75">
      <c r="A738" s="6" t="s">
        <v>53</v>
      </c>
      <c r="B738" s="16" t="s">
        <v>297</v>
      </c>
      <c r="C738" s="16" t="s">
        <v>298</v>
      </c>
      <c r="D738" s="15" t="s">
        <v>11</v>
      </c>
      <c r="E738" s="14">
        <v>17</v>
      </c>
      <c r="F738" s="13"/>
      <c r="G738" s="83">
        <f t="shared" si="32"/>
        <v>0</v>
      </c>
      <c r="H738" s="92"/>
    </row>
    <row r="739" spans="1:8" ht="15.75">
      <c r="A739" s="6" t="s">
        <v>53</v>
      </c>
      <c r="B739" s="16" t="s">
        <v>299</v>
      </c>
      <c r="C739" s="16" t="s">
        <v>300</v>
      </c>
      <c r="D739" s="15" t="s">
        <v>11</v>
      </c>
      <c r="E739" s="14">
        <v>8</v>
      </c>
      <c r="F739" s="13"/>
      <c r="G739" s="83">
        <f t="shared" si="32"/>
        <v>0</v>
      </c>
      <c r="H739" s="92"/>
    </row>
    <row r="740" spans="1:8" ht="15.75">
      <c r="A740" s="6" t="s">
        <v>53</v>
      </c>
      <c r="B740" s="16" t="s">
        <v>301</v>
      </c>
      <c r="C740" s="16" t="s">
        <v>1433</v>
      </c>
      <c r="D740" s="15" t="s">
        <v>11</v>
      </c>
      <c r="E740" s="14">
        <v>1</v>
      </c>
      <c r="F740" s="13"/>
      <c r="G740" s="83">
        <f t="shared" si="32"/>
        <v>0</v>
      </c>
      <c r="H740" s="92"/>
    </row>
    <row r="741" spans="1:8" ht="15.75">
      <c r="A741" s="6" t="s">
        <v>53</v>
      </c>
      <c r="B741" s="16" t="s">
        <v>302</v>
      </c>
      <c r="C741" s="16" t="s">
        <v>1434</v>
      </c>
      <c r="D741" s="15" t="s">
        <v>11</v>
      </c>
      <c r="E741" s="14">
        <v>26</v>
      </c>
      <c r="F741" s="13"/>
      <c r="G741" s="83">
        <f t="shared" si="32"/>
        <v>0</v>
      </c>
      <c r="H741" s="92"/>
    </row>
    <row r="742" spans="1:8" ht="15.75">
      <c r="A742" s="6" t="s">
        <v>53</v>
      </c>
      <c r="B742" s="16" t="s">
        <v>303</v>
      </c>
      <c r="C742" s="16" t="s">
        <v>304</v>
      </c>
      <c r="D742" s="15" t="s">
        <v>11</v>
      </c>
      <c r="E742" s="14">
        <v>1</v>
      </c>
      <c r="F742" s="13"/>
      <c r="G742" s="83">
        <f t="shared" si="32"/>
        <v>0</v>
      </c>
      <c r="H742" s="92"/>
    </row>
    <row r="743" spans="1:8" ht="15.75">
      <c r="A743" s="6" t="s">
        <v>53</v>
      </c>
      <c r="B743" s="16" t="s">
        <v>305</v>
      </c>
      <c r="C743" s="16" t="s">
        <v>306</v>
      </c>
      <c r="D743" s="15" t="s">
        <v>11</v>
      </c>
      <c r="E743" s="14">
        <v>26</v>
      </c>
      <c r="F743" s="13"/>
      <c r="G743" s="83">
        <f t="shared" si="32"/>
        <v>0</v>
      </c>
      <c r="H743" s="92"/>
    </row>
    <row r="744" spans="1:8" ht="15.75">
      <c r="A744" s="6" t="s">
        <v>53</v>
      </c>
      <c r="B744" s="16" t="s">
        <v>307</v>
      </c>
      <c r="C744" s="16" t="s">
        <v>308</v>
      </c>
      <c r="D744" s="15" t="s">
        <v>11</v>
      </c>
      <c r="E744" s="14">
        <v>27</v>
      </c>
      <c r="F744" s="13"/>
      <c r="G744" s="83">
        <f t="shared" si="32"/>
        <v>0</v>
      </c>
      <c r="H744" s="92"/>
    </row>
    <row r="745" spans="1:8" ht="15.75">
      <c r="A745" s="6" t="s">
        <v>53</v>
      </c>
      <c r="B745" s="16" t="s">
        <v>1435</v>
      </c>
      <c r="C745" s="16" t="s">
        <v>1436</v>
      </c>
      <c r="D745" s="15" t="s">
        <v>11</v>
      </c>
      <c r="E745" s="14">
        <v>9</v>
      </c>
      <c r="F745" s="13"/>
      <c r="G745" s="83">
        <f t="shared" si="32"/>
        <v>0</v>
      </c>
      <c r="H745" s="92"/>
    </row>
    <row r="746" spans="1:8" ht="15.75">
      <c r="A746" s="6" t="s">
        <v>53</v>
      </c>
      <c r="B746" s="16" t="s">
        <v>309</v>
      </c>
      <c r="C746" s="16" t="s">
        <v>310</v>
      </c>
      <c r="D746" s="15" t="s">
        <v>11</v>
      </c>
      <c r="E746" s="14">
        <v>27</v>
      </c>
      <c r="F746" s="13"/>
      <c r="G746" s="83">
        <f t="shared" si="32"/>
        <v>0</v>
      </c>
      <c r="H746" s="92"/>
    </row>
    <row r="747" spans="1:8" ht="15.75">
      <c r="A747" s="6" t="s">
        <v>53</v>
      </c>
      <c r="B747" s="16" t="s">
        <v>1437</v>
      </c>
      <c r="C747" s="16" t="s">
        <v>1438</v>
      </c>
      <c r="D747" s="15" t="s">
        <v>11</v>
      </c>
      <c r="E747" s="14">
        <v>27</v>
      </c>
      <c r="F747" s="13"/>
      <c r="G747" s="83">
        <f t="shared" si="32"/>
        <v>0</v>
      </c>
      <c r="H747" s="92"/>
    </row>
    <row r="748" spans="1:8" ht="16.5" thickBot="1">
      <c r="A748" s="6" t="s">
        <v>53</v>
      </c>
      <c r="B748" s="16" t="s">
        <v>1439</v>
      </c>
      <c r="C748" s="16" t="s">
        <v>1440</v>
      </c>
      <c r="D748" s="15" t="s">
        <v>11</v>
      </c>
      <c r="E748" s="14">
        <v>3</v>
      </c>
      <c r="F748" s="13"/>
      <c r="G748" s="83">
        <f t="shared" si="32"/>
        <v>0</v>
      </c>
      <c r="H748" s="92"/>
    </row>
    <row r="749" spans="1:8" ht="16.5" thickBot="1">
      <c r="A749" s="27" t="s">
        <v>311</v>
      </c>
      <c r="B749" s="26" t="s">
        <v>312</v>
      </c>
      <c r="C749" s="25" t="s">
        <v>313</v>
      </c>
      <c r="D749" s="24"/>
      <c r="E749" s="23"/>
      <c r="F749" s="105">
        <f>F750+F757+F802</f>
        <v>0</v>
      </c>
      <c r="G749" s="106"/>
      <c r="H749" s="89"/>
    </row>
    <row r="750" spans="1:8" ht="16.5" thickBot="1">
      <c r="A750" s="21" t="s">
        <v>314</v>
      </c>
      <c r="B750" s="20" t="s">
        <v>224</v>
      </c>
      <c r="C750" s="19" t="s">
        <v>17</v>
      </c>
      <c r="D750" s="19"/>
      <c r="E750" s="18"/>
      <c r="F750" s="107">
        <f>SUM(G751:G756)</f>
        <v>0</v>
      </c>
      <c r="G750" s="108"/>
      <c r="H750" s="89"/>
    </row>
    <row r="751" spans="1:8" ht="15.75">
      <c r="A751" s="6" t="s">
        <v>1441</v>
      </c>
      <c r="B751" s="22" t="s">
        <v>319</v>
      </c>
      <c r="C751" s="22" t="s">
        <v>320</v>
      </c>
      <c r="D751" s="15" t="s">
        <v>11</v>
      </c>
      <c r="E751" s="14">
        <v>99</v>
      </c>
      <c r="F751" s="13"/>
      <c r="G751" s="83">
        <f t="shared" ref="G751:G756" si="33">ROUND(F751*E751,0)</f>
        <v>0</v>
      </c>
      <c r="H751" s="92"/>
    </row>
    <row r="752" spans="1:8" ht="63">
      <c r="A752" s="6" t="s">
        <v>1442</v>
      </c>
      <c r="B752" s="22" t="s">
        <v>1443</v>
      </c>
      <c r="C752" s="22" t="s">
        <v>1444</v>
      </c>
      <c r="D752" s="17" t="s">
        <v>33</v>
      </c>
      <c r="E752" s="14">
        <v>140</v>
      </c>
      <c r="F752" s="13"/>
      <c r="G752" s="83">
        <f t="shared" si="33"/>
        <v>0</v>
      </c>
      <c r="H752" s="92"/>
    </row>
    <row r="753" spans="1:8" ht="63">
      <c r="A753" s="6" t="s">
        <v>1445</v>
      </c>
      <c r="B753" s="22" t="s">
        <v>1224</v>
      </c>
      <c r="C753" s="22" t="s">
        <v>1225</v>
      </c>
      <c r="D753" s="17" t="s">
        <v>33</v>
      </c>
      <c r="E753" s="14">
        <v>270</v>
      </c>
      <c r="F753" s="13"/>
      <c r="G753" s="83">
        <f t="shared" si="33"/>
        <v>0</v>
      </c>
      <c r="H753" s="92"/>
    </row>
    <row r="754" spans="1:8" ht="63">
      <c r="A754" s="6" t="s">
        <v>1446</v>
      </c>
      <c r="B754" s="22" t="s">
        <v>1447</v>
      </c>
      <c r="C754" s="22" t="s">
        <v>1448</v>
      </c>
      <c r="D754" s="17" t="s">
        <v>33</v>
      </c>
      <c r="E754" s="14">
        <v>102</v>
      </c>
      <c r="F754" s="13"/>
      <c r="G754" s="83">
        <f t="shared" si="33"/>
        <v>0</v>
      </c>
      <c r="H754" s="92"/>
    </row>
    <row r="755" spans="1:8" ht="31.5">
      <c r="A755" s="6" t="s">
        <v>1449</v>
      </c>
      <c r="B755" s="22" t="s">
        <v>56</v>
      </c>
      <c r="C755" s="22" t="s">
        <v>57</v>
      </c>
      <c r="D755" s="15" t="s">
        <v>58</v>
      </c>
      <c r="E755" s="14">
        <v>2</v>
      </c>
      <c r="F755" s="13"/>
      <c r="G755" s="83">
        <f t="shared" si="33"/>
        <v>0</v>
      </c>
      <c r="H755" s="92"/>
    </row>
    <row r="756" spans="1:8" ht="16.5" thickBot="1">
      <c r="A756" s="6" t="s">
        <v>1450</v>
      </c>
      <c r="B756" s="22" t="s">
        <v>60</v>
      </c>
      <c r="C756" s="22" t="s">
        <v>61</v>
      </c>
      <c r="D756" s="15" t="s">
        <v>58</v>
      </c>
      <c r="E756" s="14">
        <v>2</v>
      </c>
      <c r="F756" s="13"/>
      <c r="G756" s="83">
        <f t="shared" si="33"/>
        <v>0</v>
      </c>
      <c r="H756" s="92"/>
    </row>
    <row r="757" spans="1:8" ht="16.5" thickBot="1">
      <c r="A757" s="21" t="s">
        <v>317</v>
      </c>
      <c r="B757" s="20" t="s">
        <v>315</v>
      </c>
      <c r="C757" s="19" t="s">
        <v>316</v>
      </c>
      <c r="D757" s="19"/>
      <c r="E757" s="18"/>
      <c r="F757" s="107">
        <f>SUM(G758:G801)</f>
        <v>0</v>
      </c>
      <c r="G757" s="108"/>
      <c r="H757" s="89"/>
    </row>
    <row r="758" spans="1:8" ht="31.5">
      <c r="A758" s="6" t="s">
        <v>318</v>
      </c>
      <c r="B758" s="22" t="s">
        <v>1451</v>
      </c>
      <c r="C758" s="22" t="s">
        <v>1452</v>
      </c>
      <c r="D758" s="15" t="s">
        <v>11</v>
      </c>
      <c r="E758" s="14">
        <v>99</v>
      </c>
      <c r="F758" s="13"/>
      <c r="G758" s="83">
        <f t="shared" ref="G758:G801" si="34">ROUND(F758*E758,0)</f>
        <v>0</v>
      </c>
      <c r="H758" s="92"/>
    </row>
    <row r="759" spans="1:8" ht="31.5">
      <c r="A759" s="6" t="s">
        <v>53</v>
      </c>
      <c r="B759" s="16" t="s">
        <v>1453</v>
      </c>
      <c r="C759" s="16" t="s">
        <v>1454</v>
      </c>
      <c r="D759" s="15" t="s">
        <v>11</v>
      </c>
      <c r="E759" s="14">
        <v>99</v>
      </c>
      <c r="F759" s="13"/>
      <c r="G759" s="83">
        <f t="shared" si="34"/>
        <v>0</v>
      </c>
      <c r="H759" s="92"/>
    </row>
    <row r="760" spans="1:8" ht="15.75">
      <c r="A760" s="6" t="s">
        <v>53</v>
      </c>
      <c r="B760" s="16" t="s">
        <v>328</v>
      </c>
      <c r="C760" s="16" t="s">
        <v>329</v>
      </c>
      <c r="D760" s="15" t="s">
        <v>11</v>
      </c>
      <c r="E760" s="14">
        <v>99</v>
      </c>
      <c r="F760" s="13"/>
      <c r="G760" s="83">
        <f t="shared" si="34"/>
        <v>0</v>
      </c>
      <c r="H760" s="92"/>
    </row>
    <row r="761" spans="1:8" ht="15.75">
      <c r="A761" s="6" t="s">
        <v>53</v>
      </c>
      <c r="B761" s="16" t="s">
        <v>330</v>
      </c>
      <c r="C761" s="16" t="s">
        <v>331</v>
      </c>
      <c r="D761" s="15" t="s">
        <v>11</v>
      </c>
      <c r="E761" s="14">
        <v>99</v>
      </c>
      <c r="F761" s="13"/>
      <c r="G761" s="83">
        <f t="shared" si="34"/>
        <v>0</v>
      </c>
      <c r="H761" s="92"/>
    </row>
    <row r="762" spans="1:8" ht="15.75">
      <c r="A762" s="6" t="s">
        <v>53</v>
      </c>
      <c r="B762" s="16" t="s">
        <v>332</v>
      </c>
      <c r="C762" s="16" t="s">
        <v>333</v>
      </c>
      <c r="D762" s="15" t="s">
        <v>11</v>
      </c>
      <c r="E762" s="14">
        <v>396</v>
      </c>
      <c r="F762" s="13"/>
      <c r="G762" s="83">
        <f t="shared" si="34"/>
        <v>0</v>
      </c>
      <c r="H762" s="92"/>
    </row>
    <row r="763" spans="1:8" ht="15.75">
      <c r="A763" s="6" t="s">
        <v>53</v>
      </c>
      <c r="B763" s="16" t="s">
        <v>334</v>
      </c>
      <c r="C763" s="16" t="s">
        <v>335</v>
      </c>
      <c r="D763" s="15" t="s">
        <v>11</v>
      </c>
      <c r="E763" s="14">
        <v>99</v>
      </c>
      <c r="F763" s="13"/>
      <c r="G763" s="83">
        <f t="shared" si="34"/>
        <v>0</v>
      </c>
      <c r="H763" s="92"/>
    </row>
    <row r="764" spans="1:8" ht="47.25">
      <c r="A764" s="6" t="s">
        <v>53</v>
      </c>
      <c r="B764" s="16" t="s">
        <v>1455</v>
      </c>
      <c r="C764" s="16" t="s">
        <v>1456</v>
      </c>
      <c r="D764" s="15" t="s">
        <v>11</v>
      </c>
      <c r="E764" s="14">
        <v>99</v>
      </c>
      <c r="F764" s="13"/>
      <c r="G764" s="83">
        <f t="shared" si="34"/>
        <v>0</v>
      </c>
      <c r="H764" s="92"/>
    </row>
    <row r="765" spans="1:8" ht="63">
      <c r="A765" s="6" t="s">
        <v>321</v>
      </c>
      <c r="B765" s="22" t="s">
        <v>1281</v>
      </c>
      <c r="C765" s="22" t="s">
        <v>1282</v>
      </c>
      <c r="D765" s="17" t="s">
        <v>33</v>
      </c>
      <c r="E765" s="14">
        <v>102</v>
      </c>
      <c r="F765" s="13"/>
      <c r="G765" s="83">
        <f t="shared" si="34"/>
        <v>0</v>
      </c>
      <c r="H765" s="92"/>
    </row>
    <row r="766" spans="1:8" ht="15.75">
      <c r="A766" s="6" t="s">
        <v>53</v>
      </c>
      <c r="B766" s="16" t="s">
        <v>1457</v>
      </c>
      <c r="C766" s="16" t="s">
        <v>1458</v>
      </c>
      <c r="D766" s="17" t="s">
        <v>33</v>
      </c>
      <c r="E766" s="14">
        <v>102</v>
      </c>
      <c r="F766" s="13"/>
      <c r="G766" s="83">
        <f t="shared" si="34"/>
        <v>0</v>
      </c>
      <c r="H766" s="92"/>
    </row>
    <row r="767" spans="1:8" ht="15.75">
      <c r="A767" s="6" t="s">
        <v>53</v>
      </c>
      <c r="B767" s="16" t="s">
        <v>1459</v>
      </c>
      <c r="C767" s="16" t="s">
        <v>1460</v>
      </c>
      <c r="D767" s="15" t="s">
        <v>11</v>
      </c>
      <c r="E767" s="14">
        <v>110</v>
      </c>
      <c r="F767" s="13"/>
      <c r="G767" s="83">
        <f t="shared" si="34"/>
        <v>0</v>
      </c>
      <c r="H767" s="92"/>
    </row>
    <row r="768" spans="1:8" ht="15.75">
      <c r="A768" s="6" t="s">
        <v>53</v>
      </c>
      <c r="B768" s="16" t="s">
        <v>1461</v>
      </c>
      <c r="C768" s="16" t="s">
        <v>340</v>
      </c>
      <c r="D768" s="15" t="s">
        <v>11</v>
      </c>
      <c r="E768" s="14">
        <v>18</v>
      </c>
      <c r="F768" s="13"/>
      <c r="G768" s="83">
        <f t="shared" si="34"/>
        <v>0</v>
      </c>
      <c r="H768" s="92"/>
    </row>
    <row r="769" spans="1:8" ht="15.75">
      <c r="A769" s="6" t="s">
        <v>53</v>
      </c>
      <c r="B769" s="16" t="s">
        <v>1462</v>
      </c>
      <c r="C769" s="16" t="s">
        <v>1463</v>
      </c>
      <c r="D769" s="15" t="s">
        <v>11</v>
      </c>
      <c r="E769" s="14">
        <v>36</v>
      </c>
      <c r="F769" s="13"/>
      <c r="G769" s="83">
        <f t="shared" si="34"/>
        <v>0</v>
      </c>
      <c r="H769" s="92"/>
    </row>
    <row r="770" spans="1:8" ht="15.75">
      <c r="A770" s="6" t="s">
        <v>53</v>
      </c>
      <c r="B770" s="16" t="s">
        <v>1464</v>
      </c>
      <c r="C770" s="16" t="s">
        <v>1465</v>
      </c>
      <c r="D770" s="15" t="s">
        <v>11</v>
      </c>
      <c r="E770" s="14">
        <v>200</v>
      </c>
      <c r="F770" s="13"/>
      <c r="G770" s="83">
        <f t="shared" si="34"/>
        <v>0</v>
      </c>
      <c r="H770" s="92"/>
    </row>
    <row r="771" spans="1:8" ht="15.75">
      <c r="A771" s="6" t="s">
        <v>53</v>
      </c>
      <c r="B771" s="16" t="s">
        <v>1466</v>
      </c>
      <c r="C771" s="16" t="s">
        <v>1467</v>
      </c>
      <c r="D771" s="15" t="s">
        <v>11</v>
      </c>
      <c r="E771" s="14">
        <v>120</v>
      </c>
      <c r="F771" s="13"/>
      <c r="G771" s="83">
        <f t="shared" si="34"/>
        <v>0</v>
      </c>
      <c r="H771" s="92"/>
    </row>
    <row r="772" spans="1:8" ht="15.75">
      <c r="A772" s="6" t="s">
        <v>53</v>
      </c>
      <c r="B772" s="16" t="s">
        <v>1468</v>
      </c>
      <c r="C772" s="16" t="s">
        <v>1469</v>
      </c>
      <c r="D772" s="15" t="s">
        <v>11</v>
      </c>
      <c r="E772" s="14">
        <v>36</v>
      </c>
      <c r="F772" s="13"/>
      <c r="G772" s="83">
        <f t="shared" si="34"/>
        <v>0</v>
      </c>
      <c r="H772" s="92"/>
    </row>
    <row r="773" spans="1:8" ht="15.75">
      <c r="A773" s="6" t="s">
        <v>53</v>
      </c>
      <c r="B773" s="16" t="s">
        <v>1470</v>
      </c>
      <c r="C773" s="16" t="s">
        <v>1471</v>
      </c>
      <c r="D773" s="15" t="s">
        <v>11</v>
      </c>
      <c r="E773" s="14">
        <v>90</v>
      </c>
      <c r="F773" s="13"/>
      <c r="G773" s="83">
        <f t="shared" si="34"/>
        <v>0</v>
      </c>
      <c r="H773" s="92"/>
    </row>
    <row r="774" spans="1:8" ht="63">
      <c r="A774" s="6" t="s">
        <v>322</v>
      </c>
      <c r="B774" s="22" t="s">
        <v>1259</v>
      </c>
      <c r="C774" s="22" t="s">
        <v>1260</v>
      </c>
      <c r="D774" s="17" t="s">
        <v>33</v>
      </c>
      <c r="E774" s="14">
        <v>270</v>
      </c>
      <c r="F774" s="13"/>
      <c r="G774" s="83">
        <f t="shared" si="34"/>
        <v>0</v>
      </c>
      <c r="H774" s="92"/>
    </row>
    <row r="775" spans="1:8" ht="15.75">
      <c r="A775" s="6" t="s">
        <v>53</v>
      </c>
      <c r="B775" s="16" t="s">
        <v>343</v>
      </c>
      <c r="C775" s="16" t="s">
        <v>344</v>
      </c>
      <c r="D775" s="17" t="s">
        <v>33</v>
      </c>
      <c r="E775" s="14">
        <v>270</v>
      </c>
      <c r="F775" s="13"/>
      <c r="G775" s="83">
        <f t="shared" si="34"/>
        <v>0</v>
      </c>
      <c r="H775" s="92"/>
    </row>
    <row r="776" spans="1:8" ht="15.75">
      <c r="A776" s="6" t="s">
        <v>53</v>
      </c>
      <c r="B776" s="16" t="s">
        <v>1472</v>
      </c>
      <c r="C776" s="16" t="s">
        <v>1473</v>
      </c>
      <c r="D776" s="15" t="s">
        <v>11</v>
      </c>
      <c r="E776" s="14">
        <v>300</v>
      </c>
      <c r="F776" s="13"/>
      <c r="G776" s="83">
        <f t="shared" si="34"/>
        <v>0</v>
      </c>
      <c r="H776" s="92"/>
    </row>
    <row r="777" spans="1:8" ht="15.75">
      <c r="A777" s="6" t="s">
        <v>53</v>
      </c>
      <c r="B777" s="16" t="s">
        <v>1474</v>
      </c>
      <c r="C777" s="16" t="s">
        <v>1475</v>
      </c>
      <c r="D777" s="15" t="s">
        <v>11</v>
      </c>
      <c r="E777" s="14">
        <v>36</v>
      </c>
      <c r="F777" s="13"/>
      <c r="G777" s="83">
        <f t="shared" si="34"/>
        <v>0</v>
      </c>
      <c r="H777" s="92"/>
    </row>
    <row r="778" spans="1:8" ht="15.75">
      <c r="A778" s="6" t="s">
        <v>53</v>
      </c>
      <c r="B778" s="16" t="s">
        <v>1476</v>
      </c>
      <c r="C778" s="16" t="s">
        <v>1477</v>
      </c>
      <c r="D778" s="15" t="s">
        <v>11</v>
      </c>
      <c r="E778" s="14">
        <v>16</v>
      </c>
      <c r="F778" s="13"/>
      <c r="G778" s="83">
        <f t="shared" si="34"/>
        <v>0</v>
      </c>
      <c r="H778" s="92"/>
    </row>
    <row r="779" spans="1:8" ht="31.5">
      <c r="A779" s="6" t="s">
        <v>53</v>
      </c>
      <c r="B779" s="16" t="s">
        <v>1478</v>
      </c>
      <c r="C779" s="16" t="s">
        <v>1479</v>
      </c>
      <c r="D779" s="15" t="s">
        <v>11</v>
      </c>
      <c r="E779" s="14">
        <v>36</v>
      </c>
      <c r="F779" s="13"/>
      <c r="G779" s="83">
        <f t="shared" si="34"/>
        <v>0</v>
      </c>
      <c r="H779" s="92"/>
    </row>
    <row r="780" spans="1:8" ht="15.75">
      <c r="A780" s="6" t="s">
        <v>53</v>
      </c>
      <c r="B780" s="16" t="s">
        <v>1480</v>
      </c>
      <c r="C780" s="16" t="s">
        <v>1481</v>
      </c>
      <c r="D780" s="15" t="s">
        <v>11</v>
      </c>
      <c r="E780" s="14">
        <v>80</v>
      </c>
      <c r="F780" s="13"/>
      <c r="G780" s="83">
        <f t="shared" si="34"/>
        <v>0</v>
      </c>
      <c r="H780" s="92"/>
    </row>
    <row r="781" spans="1:8" ht="15.75">
      <c r="A781" s="6" t="s">
        <v>53</v>
      </c>
      <c r="B781" s="16" t="s">
        <v>1482</v>
      </c>
      <c r="C781" s="16" t="s">
        <v>345</v>
      </c>
      <c r="D781" s="15" t="s">
        <v>11</v>
      </c>
      <c r="E781" s="14">
        <v>72</v>
      </c>
      <c r="F781" s="13"/>
      <c r="G781" s="83">
        <f t="shared" si="34"/>
        <v>0</v>
      </c>
      <c r="H781" s="92"/>
    </row>
    <row r="782" spans="1:8" ht="15.75">
      <c r="A782" s="6" t="s">
        <v>53</v>
      </c>
      <c r="B782" s="16" t="s">
        <v>1483</v>
      </c>
      <c r="C782" s="16" t="s">
        <v>346</v>
      </c>
      <c r="D782" s="15" t="s">
        <v>11</v>
      </c>
      <c r="E782" s="14">
        <v>15</v>
      </c>
      <c r="F782" s="13"/>
      <c r="G782" s="83">
        <f t="shared" si="34"/>
        <v>0</v>
      </c>
      <c r="H782" s="92"/>
    </row>
    <row r="783" spans="1:8" ht="15.75">
      <c r="A783" s="6" t="s">
        <v>53</v>
      </c>
      <c r="B783" s="16" t="s">
        <v>1484</v>
      </c>
      <c r="C783" s="16" t="s">
        <v>1485</v>
      </c>
      <c r="D783" s="15" t="s">
        <v>11</v>
      </c>
      <c r="E783" s="14">
        <v>36</v>
      </c>
      <c r="F783" s="13"/>
      <c r="G783" s="83">
        <f t="shared" si="34"/>
        <v>0</v>
      </c>
      <c r="H783" s="92"/>
    </row>
    <row r="784" spans="1:8" ht="63">
      <c r="A784" s="6" t="s">
        <v>323</v>
      </c>
      <c r="B784" s="22" t="s">
        <v>1486</v>
      </c>
      <c r="C784" s="22" t="s">
        <v>1487</v>
      </c>
      <c r="D784" s="17" t="s">
        <v>33</v>
      </c>
      <c r="E784" s="14">
        <v>140</v>
      </c>
      <c r="F784" s="13"/>
      <c r="G784" s="83">
        <f t="shared" si="34"/>
        <v>0</v>
      </c>
      <c r="H784" s="92"/>
    </row>
    <row r="785" spans="1:8" ht="15.75">
      <c r="A785" s="6" t="s">
        <v>53</v>
      </c>
      <c r="B785" s="16" t="s">
        <v>1488</v>
      </c>
      <c r="C785" s="16" t="s">
        <v>1489</v>
      </c>
      <c r="D785" s="17" t="s">
        <v>33</v>
      </c>
      <c r="E785" s="14">
        <v>140</v>
      </c>
      <c r="F785" s="13"/>
      <c r="G785" s="83">
        <f t="shared" si="34"/>
        <v>0</v>
      </c>
      <c r="H785" s="92"/>
    </row>
    <row r="786" spans="1:8" ht="15.75">
      <c r="A786" s="6" t="s">
        <v>53</v>
      </c>
      <c r="B786" s="16" t="s">
        <v>1490</v>
      </c>
      <c r="C786" s="16" t="s">
        <v>1491</v>
      </c>
      <c r="D786" s="15" t="s">
        <v>11</v>
      </c>
      <c r="E786" s="14">
        <v>150</v>
      </c>
      <c r="F786" s="13"/>
      <c r="G786" s="83">
        <f t="shared" si="34"/>
        <v>0</v>
      </c>
      <c r="H786" s="92"/>
    </row>
    <row r="787" spans="1:8" ht="15.75">
      <c r="A787" s="6" t="s">
        <v>53</v>
      </c>
      <c r="B787" s="16" t="s">
        <v>1492</v>
      </c>
      <c r="C787" s="16" t="s">
        <v>1493</v>
      </c>
      <c r="D787" s="15" t="s">
        <v>11</v>
      </c>
      <c r="E787" s="14">
        <v>4</v>
      </c>
      <c r="F787" s="13"/>
      <c r="G787" s="83">
        <f t="shared" si="34"/>
        <v>0</v>
      </c>
      <c r="H787" s="92"/>
    </row>
    <row r="788" spans="1:8" ht="15.75">
      <c r="A788" s="6" t="s">
        <v>53</v>
      </c>
      <c r="B788" s="16" t="s">
        <v>1494</v>
      </c>
      <c r="C788" s="16" t="s">
        <v>1495</v>
      </c>
      <c r="D788" s="15" t="s">
        <v>11</v>
      </c>
      <c r="E788" s="14">
        <v>53</v>
      </c>
      <c r="F788" s="13"/>
      <c r="G788" s="83">
        <f t="shared" si="34"/>
        <v>0</v>
      </c>
      <c r="H788" s="92"/>
    </row>
    <row r="789" spans="1:8" ht="15.75">
      <c r="A789" s="6" t="s">
        <v>53</v>
      </c>
      <c r="B789" s="16" t="s">
        <v>1496</v>
      </c>
      <c r="C789" s="16" t="s">
        <v>1497</v>
      </c>
      <c r="D789" s="15" t="s">
        <v>11</v>
      </c>
      <c r="E789" s="14">
        <v>2</v>
      </c>
      <c r="F789" s="13"/>
      <c r="G789" s="83">
        <f t="shared" si="34"/>
        <v>0</v>
      </c>
      <c r="H789" s="92"/>
    </row>
    <row r="790" spans="1:8" ht="15.75">
      <c r="A790" s="6" t="s">
        <v>53</v>
      </c>
      <c r="B790" s="16" t="s">
        <v>1498</v>
      </c>
      <c r="C790" s="16" t="s">
        <v>1499</v>
      </c>
      <c r="D790" s="15" t="s">
        <v>11</v>
      </c>
      <c r="E790" s="14">
        <v>17</v>
      </c>
      <c r="F790" s="13"/>
      <c r="G790" s="83">
        <f t="shared" si="34"/>
        <v>0</v>
      </c>
      <c r="H790" s="92"/>
    </row>
    <row r="791" spans="1:8" ht="31.5">
      <c r="A791" s="6" t="s">
        <v>53</v>
      </c>
      <c r="B791" s="16" t="s">
        <v>1500</v>
      </c>
      <c r="C791" s="16" t="s">
        <v>1501</v>
      </c>
      <c r="D791" s="15" t="s">
        <v>11</v>
      </c>
      <c r="E791" s="14">
        <v>36</v>
      </c>
      <c r="F791" s="13"/>
      <c r="G791" s="83">
        <f t="shared" si="34"/>
        <v>0</v>
      </c>
      <c r="H791" s="92"/>
    </row>
    <row r="792" spans="1:8" ht="15.75">
      <c r="A792" s="6" t="s">
        <v>53</v>
      </c>
      <c r="B792" s="16" t="s">
        <v>1502</v>
      </c>
      <c r="C792" s="16" t="s">
        <v>1503</v>
      </c>
      <c r="D792" s="15" t="s">
        <v>11</v>
      </c>
      <c r="E792" s="14">
        <v>2</v>
      </c>
      <c r="F792" s="13"/>
      <c r="G792" s="83">
        <f t="shared" si="34"/>
        <v>0</v>
      </c>
      <c r="H792" s="92"/>
    </row>
    <row r="793" spans="1:8" ht="15.75">
      <c r="A793" s="6" t="s">
        <v>324</v>
      </c>
      <c r="B793" s="22" t="s">
        <v>337</v>
      </c>
      <c r="C793" s="22" t="s">
        <v>338</v>
      </c>
      <c r="D793" s="15" t="s">
        <v>11</v>
      </c>
      <c r="E793" s="14">
        <v>18</v>
      </c>
      <c r="F793" s="13"/>
      <c r="G793" s="83">
        <f t="shared" si="34"/>
        <v>0</v>
      </c>
      <c r="H793" s="92"/>
    </row>
    <row r="794" spans="1:8" ht="31.5">
      <c r="A794" s="6" t="s">
        <v>53</v>
      </c>
      <c r="B794" s="16" t="s">
        <v>1504</v>
      </c>
      <c r="C794" s="16" t="s">
        <v>1505</v>
      </c>
      <c r="D794" s="15" t="s">
        <v>11</v>
      </c>
      <c r="E794" s="14">
        <v>18</v>
      </c>
      <c r="F794" s="13"/>
      <c r="G794" s="83">
        <f t="shared" si="34"/>
        <v>0</v>
      </c>
      <c r="H794" s="92"/>
    </row>
    <row r="795" spans="1:8" ht="47.25">
      <c r="A795" s="6" t="s">
        <v>325</v>
      </c>
      <c r="B795" s="22" t="s">
        <v>1506</v>
      </c>
      <c r="C795" s="22" t="s">
        <v>1507</v>
      </c>
      <c r="D795" s="17" t="s">
        <v>33</v>
      </c>
      <c r="E795" s="14">
        <v>514</v>
      </c>
      <c r="F795" s="13"/>
      <c r="G795" s="83">
        <f t="shared" si="34"/>
        <v>0</v>
      </c>
      <c r="H795" s="92"/>
    </row>
    <row r="796" spans="1:8" ht="31.5">
      <c r="A796" s="6" t="s">
        <v>53</v>
      </c>
      <c r="B796" s="16" t="s">
        <v>1508</v>
      </c>
      <c r="C796" s="16" t="s">
        <v>1509</v>
      </c>
      <c r="D796" s="17" t="s">
        <v>33</v>
      </c>
      <c r="E796" s="14">
        <v>51</v>
      </c>
      <c r="F796" s="13"/>
      <c r="G796" s="83">
        <f t="shared" si="34"/>
        <v>0</v>
      </c>
      <c r="H796" s="92"/>
    </row>
    <row r="797" spans="1:8" ht="31.5">
      <c r="A797" s="6" t="s">
        <v>53</v>
      </c>
      <c r="B797" s="16" t="s">
        <v>1510</v>
      </c>
      <c r="C797" s="16" t="s">
        <v>1511</v>
      </c>
      <c r="D797" s="17" t="s">
        <v>33</v>
      </c>
      <c r="E797" s="14">
        <v>51</v>
      </c>
      <c r="F797" s="13"/>
      <c r="G797" s="83">
        <f t="shared" si="34"/>
        <v>0</v>
      </c>
      <c r="H797" s="92"/>
    </row>
    <row r="798" spans="1:8" ht="31.5">
      <c r="A798" s="6" t="s">
        <v>53</v>
      </c>
      <c r="B798" s="16" t="s">
        <v>1512</v>
      </c>
      <c r="C798" s="16" t="s">
        <v>1513</v>
      </c>
      <c r="D798" s="17" t="s">
        <v>33</v>
      </c>
      <c r="E798" s="14">
        <v>136</v>
      </c>
      <c r="F798" s="13"/>
      <c r="G798" s="83">
        <f t="shared" si="34"/>
        <v>0</v>
      </c>
      <c r="H798" s="92"/>
    </row>
    <row r="799" spans="1:8" ht="31.5">
      <c r="A799" s="6" t="s">
        <v>53</v>
      </c>
      <c r="B799" s="16" t="s">
        <v>1514</v>
      </c>
      <c r="C799" s="16" t="s">
        <v>1515</v>
      </c>
      <c r="D799" s="17" t="s">
        <v>33</v>
      </c>
      <c r="E799" s="14">
        <v>136</v>
      </c>
      <c r="F799" s="13"/>
      <c r="G799" s="83">
        <f t="shared" si="34"/>
        <v>0</v>
      </c>
      <c r="H799" s="92"/>
    </row>
    <row r="800" spans="1:8" ht="15.75">
      <c r="A800" s="6" t="s">
        <v>53</v>
      </c>
      <c r="B800" s="16" t="s">
        <v>1516</v>
      </c>
      <c r="C800" s="16" t="s">
        <v>1517</v>
      </c>
      <c r="D800" s="17" t="s">
        <v>33</v>
      </c>
      <c r="E800" s="14">
        <v>140</v>
      </c>
      <c r="F800" s="13"/>
      <c r="G800" s="83">
        <f t="shared" si="34"/>
        <v>0</v>
      </c>
      <c r="H800" s="92"/>
    </row>
    <row r="801" spans="1:8" ht="32.25" thickBot="1">
      <c r="A801" s="6" t="s">
        <v>53</v>
      </c>
      <c r="B801" s="16" t="s">
        <v>1518</v>
      </c>
      <c r="C801" s="16" t="s">
        <v>251</v>
      </c>
      <c r="D801" s="17" t="s">
        <v>33</v>
      </c>
      <c r="E801" s="14">
        <v>156</v>
      </c>
      <c r="F801" s="13"/>
      <c r="G801" s="83">
        <f t="shared" si="34"/>
        <v>0</v>
      </c>
      <c r="H801" s="92"/>
    </row>
    <row r="802" spans="1:8" ht="16.5" thickBot="1">
      <c r="A802" s="21" t="s">
        <v>326</v>
      </c>
      <c r="B802" s="20" t="s">
        <v>347</v>
      </c>
      <c r="C802" s="19" t="s">
        <v>348</v>
      </c>
      <c r="D802" s="19"/>
      <c r="E802" s="18"/>
      <c r="F802" s="107">
        <f>SUM(G803:G811)</f>
        <v>0</v>
      </c>
      <c r="G802" s="108"/>
      <c r="H802" s="89"/>
    </row>
    <row r="803" spans="1:8" ht="31.5">
      <c r="A803" s="6" t="s">
        <v>327</v>
      </c>
      <c r="B803" s="22" t="s">
        <v>1519</v>
      </c>
      <c r="C803" s="22" t="s">
        <v>1520</v>
      </c>
      <c r="D803" s="15" t="s">
        <v>11</v>
      </c>
      <c r="E803" s="14">
        <v>32</v>
      </c>
      <c r="F803" s="13"/>
      <c r="G803" s="83">
        <f t="shared" ref="G803:G811" si="35">ROUND(F803*E803,0)</f>
        <v>0</v>
      </c>
      <c r="H803" s="92"/>
    </row>
    <row r="804" spans="1:8" ht="15.75">
      <c r="A804" s="6" t="s">
        <v>53</v>
      </c>
      <c r="B804" s="16" t="s">
        <v>351</v>
      </c>
      <c r="C804" s="16" t="s">
        <v>352</v>
      </c>
      <c r="D804" s="15" t="s">
        <v>11</v>
      </c>
      <c r="E804" s="14">
        <v>32</v>
      </c>
      <c r="F804" s="13"/>
      <c r="G804" s="83">
        <f t="shared" si="35"/>
        <v>0</v>
      </c>
      <c r="H804" s="92"/>
    </row>
    <row r="805" spans="1:8" ht="15.75">
      <c r="A805" s="6" t="s">
        <v>53</v>
      </c>
      <c r="B805" s="16" t="s">
        <v>353</v>
      </c>
      <c r="C805" s="16" t="s">
        <v>354</v>
      </c>
      <c r="D805" s="15" t="s">
        <v>11</v>
      </c>
      <c r="E805" s="14">
        <v>32</v>
      </c>
      <c r="F805" s="13"/>
      <c r="G805" s="83">
        <f t="shared" si="35"/>
        <v>0</v>
      </c>
      <c r="H805" s="92"/>
    </row>
    <row r="806" spans="1:8" ht="47.25">
      <c r="A806" s="6" t="s">
        <v>336</v>
      </c>
      <c r="B806" s="22" t="s">
        <v>1521</v>
      </c>
      <c r="C806" s="22" t="s">
        <v>1522</v>
      </c>
      <c r="D806" s="15" t="s">
        <v>11</v>
      </c>
      <c r="E806" s="14">
        <v>1</v>
      </c>
      <c r="F806" s="13"/>
      <c r="G806" s="83">
        <f t="shared" si="35"/>
        <v>0</v>
      </c>
      <c r="H806" s="92"/>
    </row>
    <row r="807" spans="1:8" ht="31.5">
      <c r="A807" s="6" t="s">
        <v>339</v>
      </c>
      <c r="B807" s="22" t="s">
        <v>1523</v>
      </c>
      <c r="C807" s="22" t="s">
        <v>1524</v>
      </c>
      <c r="D807" s="15" t="s">
        <v>11</v>
      </c>
      <c r="E807" s="14">
        <v>1</v>
      </c>
      <c r="F807" s="13"/>
      <c r="G807" s="83">
        <f t="shared" si="35"/>
        <v>0</v>
      </c>
      <c r="H807" s="92"/>
    </row>
    <row r="808" spans="1:8" ht="63">
      <c r="A808" s="6" t="s">
        <v>341</v>
      </c>
      <c r="B808" s="22" t="s">
        <v>1525</v>
      </c>
      <c r="C808" s="22" t="s">
        <v>1526</v>
      </c>
      <c r="D808" s="15" t="s">
        <v>21</v>
      </c>
      <c r="E808" s="14">
        <v>5</v>
      </c>
      <c r="F808" s="13"/>
      <c r="G808" s="83">
        <f t="shared" si="35"/>
        <v>0</v>
      </c>
      <c r="H808" s="92"/>
    </row>
    <row r="809" spans="1:8" ht="31.5">
      <c r="A809" s="6" t="s">
        <v>53</v>
      </c>
      <c r="B809" s="16" t="s">
        <v>1527</v>
      </c>
      <c r="C809" s="16" t="s">
        <v>1528</v>
      </c>
      <c r="D809" s="17" t="s">
        <v>33</v>
      </c>
      <c r="E809" s="14">
        <v>4</v>
      </c>
      <c r="F809" s="13"/>
      <c r="G809" s="83">
        <f t="shared" si="35"/>
        <v>0</v>
      </c>
      <c r="H809" s="92"/>
    </row>
    <row r="810" spans="1:8" ht="47.25">
      <c r="A810" s="6" t="s">
        <v>342</v>
      </c>
      <c r="B810" s="22" t="s">
        <v>1529</v>
      </c>
      <c r="C810" s="22" t="s">
        <v>1530</v>
      </c>
      <c r="D810" s="15" t="s">
        <v>11</v>
      </c>
      <c r="E810" s="14">
        <v>81</v>
      </c>
      <c r="F810" s="13"/>
      <c r="G810" s="83">
        <f t="shared" si="35"/>
        <v>0</v>
      </c>
      <c r="H810" s="92"/>
    </row>
    <row r="811" spans="1:8" ht="16.5" thickBot="1">
      <c r="A811" s="6" t="s">
        <v>53</v>
      </c>
      <c r="B811" s="16" t="s">
        <v>349</v>
      </c>
      <c r="C811" s="16" t="s">
        <v>350</v>
      </c>
      <c r="D811" s="15" t="s">
        <v>11</v>
      </c>
      <c r="E811" s="14">
        <v>81</v>
      </c>
      <c r="F811" s="13"/>
      <c r="G811" s="83">
        <f t="shared" si="35"/>
        <v>0</v>
      </c>
      <c r="H811" s="92"/>
    </row>
    <row r="812" spans="1:8" s="28" customFormat="1" ht="16.5" thickBot="1">
      <c r="A812" s="27" t="s">
        <v>355</v>
      </c>
      <c r="B812" s="26" t="s">
        <v>356</v>
      </c>
      <c r="C812" s="25" t="s">
        <v>357</v>
      </c>
      <c r="D812" s="24"/>
      <c r="E812" s="23"/>
      <c r="F812" s="105">
        <f>F813+F1003+F1033+F1050</f>
        <v>0</v>
      </c>
      <c r="G812" s="106"/>
      <c r="H812" s="95"/>
    </row>
    <row r="813" spans="1:8" s="28" customFormat="1" ht="28.15" customHeight="1" thickBot="1">
      <c r="A813" s="21" t="s">
        <v>358</v>
      </c>
      <c r="B813" s="20" t="s">
        <v>359</v>
      </c>
      <c r="C813" s="19" t="s">
        <v>360</v>
      </c>
      <c r="D813" s="19"/>
      <c r="E813" s="18"/>
      <c r="F813" s="107">
        <f>SUM(G814:G1002)</f>
        <v>0</v>
      </c>
      <c r="G813" s="108"/>
      <c r="H813" s="95"/>
    </row>
    <row r="814" spans="1:8" s="28" customFormat="1" ht="15">
      <c r="A814" s="39" t="s">
        <v>53</v>
      </c>
      <c r="B814" s="38" t="s">
        <v>1531</v>
      </c>
      <c r="C814" s="38" t="s">
        <v>1532</v>
      </c>
      <c r="D814" s="37"/>
      <c r="E814" s="29"/>
      <c r="F814" s="37"/>
      <c r="G814" s="88"/>
      <c r="H814" s="93"/>
    </row>
    <row r="815" spans="1:8" s="28" customFormat="1" ht="14.85" customHeight="1">
      <c r="A815" s="29" t="s">
        <v>361</v>
      </c>
      <c r="B815" s="22" t="s">
        <v>1533</v>
      </c>
      <c r="C815" s="22" t="s">
        <v>1534</v>
      </c>
      <c r="D815" s="15" t="s">
        <v>11</v>
      </c>
      <c r="E815" s="14">
        <v>1</v>
      </c>
      <c r="F815" s="13"/>
      <c r="G815" s="83">
        <f t="shared" ref="G815:G838" si="36">ROUND(F815*E815,0)</f>
        <v>0</v>
      </c>
      <c r="H815" s="93"/>
    </row>
    <row r="816" spans="1:8" s="28" customFormat="1" ht="14.85" customHeight="1">
      <c r="A816" s="29" t="s">
        <v>53</v>
      </c>
      <c r="B816" s="16" t="s">
        <v>1535</v>
      </c>
      <c r="C816" s="16" t="s">
        <v>1536</v>
      </c>
      <c r="D816" s="15" t="s">
        <v>11</v>
      </c>
      <c r="E816" s="14">
        <v>1</v>
      </c>
      <c r="F816" s="13"/>
      <c r="G816" s="83">
        <f t="shared" si="36"/>
        <v>0</v>
      </c>
      <c r="H816" s="93"/>
    </row>
    <row r="817" spans="1:8" s="28" customFormat="1" ht="78.75">
      <c r="A817" s="29" t="s">
        <v>364</v>
      </c>
      <c r="B817" s="22" t="s">
        <v>1537</v>
      </c>
      <c r="C817" s="22" t="s">
        <v>1538</v>
      </c>
      <c r="D817" s="15" t="s">
        <v>11</v>
      </c>
      <c r="E817" s="14">
        <v>2</v>
      </c>
      <c r="F817" s="13"/>
      <c r="G817" s="83">
        <f t="shared" si="36"/>
        <v>0</v>
      </c>
      <c r="H817" s="93"/>
    </row>
    <row r="818" spans="1:8" s="28" customFormat="1" ht="28.15" customHeight="1">
      <c r="A818" s="29" t="s">
        <v>53</v>
      </c>
      <c r="B818" s="16" t="s">
        <v>1539</v>
      </c>
      <c r="C818" s="16" t="s">
        <v>1540</v>
      </c>
      <c r="D818" s="15" t="s">
        <v>11</v>
      </c>
      <c r="E818" s="14">
        <v>1</v>
      </c>
      <c r="F818" s="13"/>
      <c r="G818" s="83">
        <f t="shared" si="36"/>
        <v>0</v>
      </c>
      <c r="H818" s="93"/>
    </row>
    <row r="819" spans="1:8" s="28" customFormat="1" ht="14.85" customHeight="1">
      <c r="A819" s="29" t="s">
        <v>53</v>
      </c>
      <c r="B819" s="16" t="s">
        <v>1541</v>
      </c>
      <c r="C819" s="16" t="s">
        <v>1542</v>
      </c>
      <c r="D819" s="15" t="s">
        <v>11</v>
      </c>
      <c r="E819" s="14">
        <v>1</v>
      </c>
      <c r="F819" s="13"/>
      <c r="G819" s="83">
        <f t="shared" si="36"/>
        <v>0</v>
      </c>
      <c r="H819" s="93"/>
    </row>
    <row r="820" spans="1:8" s="28" customFormat="1" ht="78.75">
      <c r="A820" s="29" t="s">
        <v>365</v>
      </c>
      <c r="B820" s="22" t="s">
        <v>1543</v>
      </c>
      <c r="C820" s="22" t="s">
        <v>1544</v>
      </c>
      <c r="D820" s="15" t="s">
        <v>11</v>
      </c>
      <c r="E820" s="14">
        <v>12</v>
      </c>
      <c r="F820" s="13"/>
      <c r="G820" s="83">
        <f t="shared" si="36"/>
        <v>0</v>
      </c>
      <c r="H820" s="93"/>
    </row>
    <row r="821" spans="1:8" s="28" customFormat="1" ht="14.85" customHeight="1">
      <c r="A821" s="29" t="s">
        <v>53</v>
      </c>
      <c r="B821" s="16" t="s">
        <v>1545</v>
      </c>
      <c r="C821" s="16" t="s">
        <v>1546</v>
      </c>
      <c r="D821" s="15" t="s">
        <v>11</v>
      </c>
      <c r="E821" s="14">
        <v>3</v>
      </c>
      <c r="F821" s="13"/>
      <c r="G821" s="83">
        <f t="shared" si="36"/>
        <v>0</v>
      </c>
      <c r="H821" s="93"/>
    </row>
    <row r="822" spans="1:8" s="28" customFormat="1" ht="14.85" customHeight="1">
      <c r="A822" s="29" t="s">
        <v>53</v>
      </c>
      <c r="B822" s="16" t="s">
        <v>1547</v>
      </c>
      <c r="C822" s="16" t="s">
        <v>1548</v>
      </c>
      <c r="D822" s="15" t="s">
        <v>11</v>
      </c>
      <c r="E822" s="14">
        <v>2</v>
      </c>
      <c r="F822" s="13"/>
      <c r="G822" s="83">
        <f t="shared" si="36"/>
        <v>0</v>
      </c>
      <c r="H822" s="93"/>
    </row>
    <row r="823" spans="1:8" s="28" customFormat="1" ht="28.15" customHeight="1">
      <c r="A823" s="29" t="s">
        <v>53</v>
      </c>
      <c r="B823" s="16" t="s">
        <v>1549</v>
      </c>
      <c r="C823" s="16" t="s">
        <v>1550</v>
      </c>
      <c r="D823" s="15" t="s">
        <v>11</v>
      </c>
      <c r="E823" s="14">
        <v>4</v>
      </c>
      <c r="F823" s="13"/>
      <c r="G823" s="83">
        <f t="shared" si="36"/>
        <v>0</v>
      </c>
      <c r="H823" s="93"/>
    </row>
    <row r="824" spans="1:8" s="28" customFormat="1" ht="28.15" customHeight="1">
      <c r="A824" s="29" t="s">
        <v>53</v>
      </c>
      <c r="B824" s="16" t="s">
        <v>1551</v>
      </c>
      <c r="C824" s="16" t="s">
        <v>1552</v>
      </c>
      <c r="D824" s="15" t="s">
        <v>11</v>
      </c>
      <c r="E824" s="14">
        <v>3</v>
      </c>
      <c r="F824" s="13"/>
      <c r="G824" s="83">
        <f t="shared" si="36"/>
        <v>0</v>
      </c>
      <c r="H824" s="93"/>
    </row>
    <row r="825" spans="1:8" s="28" customFormat="1" ht="63">
      <c r="A825" s="29" t="s">
        <v>366</v>
      </c>
      <c r="B825" s="22" t="s">
        <v>1553</v>
      </c>
      <c r="C825" s="22" t="s">
        <v>1554</v>
      </c>
      <c r="D825" s="15" t="s">
        <v>11</v>
      </c>
      <c r="E825" s="14">
        <v>2</v>
      </c>
      <c r="F825" s="13"/>
      <c r="G825" s="83">
        <f t="shared" si="36"/>
        <v>0</v>
      </c>
      <c r="H825" s="93"/>
    </row>
    <row r="826" spans="1:8" s="28" customFormat="1" ht="54.4" customHeight="1">
      <c r="A826" s="29" t="s">
        <v>53</v>
      </c>
      <c r="B826" s="16" t="s">
        <v>1555</v>
      </c>
      <c r="C826" s="16" t="s">
        <v>1556</v>
      </c>
      <c r="D826" s="15" t="s">
        <v>11</v>
      </c>
      <c r="E826" s="14">
        <v>2</v>
      </c>
      <c r="F826" s="13"/>
      <c r="G826" s="83">
        <f t="shared" si="36"/>
        <v>0</v>
      </c>
      <c r="H826" s="93"/>
    </row>
    <row r="827" spans="1:8" s="28" customFormat="1" ht="28.15" customHeight="1">
      <c r="A827" s="29" t="s">
        <v>367</v>
      </c>
      <c r="B827" s="22" t="s">
        <v>1557</v>
      </c>
      <c r="C827" s="22" t="s">
        <v>1558</v>
      </c>
      <c r="D827" s="15" t="s">
        <v>11</v>
      </c>
      <c r="E827" s="14">
        <v>2</v>
      </c>
      <c r="F827" s="13"/>
      <c r="G827" s="83">
        <f t="shared" si="36"/>
        <v>0</v>
      </c>
      <c r="H827" s="93"/>
    </row>
    <row r="828" spans="1:8" s="28" customFormat="1" ht="14.85" customHeight="1">
      <c r="A828" s="29" t="s">
        <v>53</v>
      </c>
      <c r="B828" s="16" t="s">
        <v>1559</v>
      </c>
      <c r="C828" s="16" t="s">
        <v>1560</v>
      </c>
      <c r="D828" s="15" t="s">
        <v>11</v>
      </c>
      <c r="E828" s="14">
        <v>2</v>
      </c>
      <c r="F828" s="13"/>
      <c r="G828" s="83">
        <f t="shared" si="36"/>
        <v>0</v>
      </c>
      <c r="H828" s="93"/>
    </row>
    <row r="829" spans="1:8" s="28" customFormat="1" ht="14.85" customHeight="1">
      <c r="A829" s="29" t="s">
        <v>368</v>
      </c>
      <c r="B829" s="22" t="s">
        <v>1561</v>
      </c>
      <c r="C829" s="22" t="s">
        <v>1562</v>
      </c>
      <c r="D829" s="15" t="s">
        <v>11</v>
      </c>
      <c r="E829" s="14">
        <v>6</v>
      </c>
      <c r="F829" s="13"/>
      <c r="G829" s="83">
        <f t="shared" si="36"/>
        <v>0</v>
      </c>
      <c r="H829" s="93"/>
    </row>
    <row r="830" spans="1:8" s="28" customFormat="1" ht="14.85" customHeight="1">
      <c r="A830" s="29" t="s">
        <v>53</v>
      </c>
      <c r="B830" s="16" t="s">
        <v>1563</v>
      </c>
      <c r="C830" s="16" t="s">
        <v>1564</v>
      </c>
      <c r="D830" s="15" t="s">
        <v>11</v>
      </c>
      <c r="E830" s="14">
        <v>6</v>
      </c>
      <c r="F830" s="13"/>
      <c r="G830" s="83">
        <f t="shared" si="36"/>
        <v>0</v>
      </c>
      <c r="H830" s="93"/>
    </row>
    <row r="831" spans="1:8" s="28" customFormat="1" ht="47.25">
      <c r="A831" s="29" t="s">
        <v>369</v>
      </c>
      <c r="B831" s="22" t="s">
        <v>1565</v>
      </c>
      <c r="C831" s="22" t="s">
        <v>1566</v>
      </c>
      <c r="D831" s="15" t="s">
        <v>11</v>
      </c>
      <c r="E831" s="14">
        <v>2</v>
      </c>
      <c r="F831" s="13"/>
      <c r="G831" s="83">
        <f t="shared" si="36"/>
        <v>0</v>
      </c>
      <c r="H831" s="93"/>
    </row>
    <row r="832" spans="1:8" s="28" customFormat="1" ht="28.15" customHeight="1">
      <c r="A832" s="29" t="s">
        <v>53</v>
      </c>
      <c r="B832" s="16" t="s">
        <v>1567</v>
      </c>
      <c r="C832" s="16" t="s">
        <v>1568</v>
      </c>
      <c r="D832" s="15" t="s">
        <v>11</v>
      </c>
      <c r="E832" s="14">
        <v>2</v>
      </c>
      <c r="F832" s="13"/>
      <c r="G832" s="83">
        <f t="shared" si="36"/>
        <v>0</v>
      </c>
      <c r="H832" s="93"/>
    </row>
    <row r="833" spans="1:8" s="28" customFormat="1" ht="31.5">
      <c r="A833" s="29" t="s">
        <v>370</v>
      </c>
      <c r="B833" s="22" t="s">
        <v>1569</v>
      </c>
      <c r="C833" s="22" t="s">
        <v>1570</v>
      </c>
      <c r="D833" s="15" t="s">
        <v>11</v>
      </c>
      <c r="E833" s="14">
        <v>6</v>
      </c>
      <c r="F833" s="13"/>
      <c r="G833" s="83">
        <f t="shared" si="36"/>
        <v>0</v>
      </c>
      <c r="H833" s="93"/>
    </row>
    <row r="834" spans="1:8" s="28" customFormat="1" ht="15.75">
      <c r="A834" s="29" t="s">
        <v>53</v>
      </c>
      <c r="B834" s="16" t="s">
        <v>1571</v>
      </c>
      <c r="C834" s="16" t="s">
        <v>1572</v>
      </c>
      <c r="D834" s="15" t="s">
        <v>11</v>
      </c>
      <c r="E834" s="14">
        <v>6</v>
      </c>
      <c r="F834" s="13"/>
      <c r="G834" s="83">
        <f t="shared" si="36"/>
        <v>0</v>
      </c>
      <c r="H834" s="93"/>
    </row>
    <row r="835" spans="1:8" s="28" customFormat="1" ht="78.75">
      <c r="A835" s="29" t="s">
        <v>371</v>
      </c>
      <c r="B835" s="22" t="s">
        <v>1573</v>
      </c>
      <c r="C835" s="22" t="s">
        <v>1574</v>
      </c>
      <c r="D835" s="15" t="s">
        <v>11</v>
      </c>
      <c r="E835" s="14">
        <v>1</v>
      </c>
      <c r="F835" s="13"/>
      <c r="G835" s="83">
        <f t="shared" si="36"/>
        <v>0</v>
      </c>
      <c r="H835" s="93"/>
    </row>
    <row r="836" spans="1:8" s="28" customFormat="1" ht="28.15" customHeight="1">
      <c r="A836" s="29" t="s">
        <v>53</v>
      </c>
      <c r="B836" s="16" t="s">
        <v>1575</v>
      </c>
      <c r="C836" s="16" t="s">
        <v>1576</v>
      </c>
      <c r="D836" s="15" t="s">
        <v>11</v>
      </c>
      <c r="E836" s="14">
        <v>1</v>
      </c>
      <c r="F836" s="13"/>
      <c r="G836" s="83">
        <f t="shared" si="36"/>
        <v>0</v>
      </c>
      <c r="H836" s="93"/>
    </row>
    <row r="837" spans="1:8" s="28" customFormat="1" ht="31.5">
      <c r="A837" s="29" t="s">
        <v>372</v>
      </c>
      <c r="B837" s="22" t="s">
        <v>1577</v>
      </c>
      <c r="C837" s="22" t="s">
        <v>1578</v>
      </c>
      <c r="D837" s="15" t="s">
        <v>11</v>
      </c>
      <c r="E837" s="14">
        <v>2</v>
      </c>
      <c r="F837" s="13"/>
      <c r="G837" s="83">
        <f t="shared" si="36"/>
        <v>0</v>
      </c>
      <c r="H837" s="93"/>
    </row>
    <row r="838" spans="1:8" s="28" customFormat="1" ht="15.75">
      <c r="A838" s="29" t="s">
        <v>53</v>
      </c>
      <c r="B838" s="16" t="s">
        <v>1579</v>
      </c>
      <c r="C838" s="16" t="s">
        <v>1580</v>
      </c>
      <c r="D838" s="15" t="s">
        <v>11</v>
      </c>
      <c r="E838" s="14">
        <v>2</v>
      </c>
      <c r="F838" s="13"/>
      <c r="G838" s="83">
        <f t="shared" si="36"/>
        <v>0</v>
      </c>
      <c r="H838" s="93"/>
    </row>
    <row r="839" spans="1:8" s="28" customFormat="1" ht="28.15" customHeight="1">
      <c r="A839" s="35" t="s">
        <v>53</v>
      </c>
      <c r="B839" s="32" t="s">
        <v>1581</v>
      </c>
      <c r="C839" s="32" t="s">
        <v>1582</v>
      </c>
      <c r="D839" s="30"/>
      <c r="E839" s="31"/>
      <c r="F839" s="30"/>
      <c r="G839" s="83"/>
      <c r="H839" s="94"/>
    </row>
    <row r="840" spans="1:8" s="28" customFormat="1" ht="14.85" customHeight="1">
      <c r="A840" s="29" t="s">
        <v>373</v>
      </c>
      <c r="B840" s="22" t="s">
        <v>1533</v>
      </c>
      <c r="C840" s="22" t="s">
        <v>1534</v>
      </c>
      <c r="D840" s="15" t="s">
        <v>11</v>
      </c>
      <c r="E840" s="14">
        <v>1</v>
      </c>
      <c r="F840" s="13"/>
      <c r="G840" s="83">
        <f t="shared" ref="G840:G845" si="37">ROUND(F840*E840,0)</f>
        <v>0</v>
      </c>
      <c r="H840" s="93"/>
    </row>
    <row r="841" spans="1:8" s="28" customFormat="1" ht="63">
      <c r="A841" s="29" t="s">
        <v>53</v>
      </c>
      <c r="B841" s="16" t="s">
        <v>1583</v>
      </c>
      <c r="C841" s="16" t="s">
        <v>1584</v>
      </c>
      <c r="D841" s="15" t="s">
        <v>11</v>
      </c>
      <c r="E841" s="14">
        <v>1</v>
      </c>
      <c r="F841" s="13"/>
      <c r="G841" s="83">
        <f t="shared" si="37"/>
        <v>0</v>
      </c>
      <c r="H841" s="93"/>
    </row>
    <row r="842" spans="1:8" s="28" customFormat="1" ht="78.75">
      <c r="A842" s="29" t="s">
        <v>374</v>
      </c>
      <c r="B842" s="22" t="s">
        <v>1585</v>
      </c>
      <c r="C842" s="22" t="s">
        <v>1538</v>
      </c>
      <c r="D842" s="15" t="s">
        <v>11</v>
      </c>
      <c r="E842" s="14">
        <v>8</v>
      </c>
      <c r="F842" s="13"/>
      <c r="G842" s="83">
        <f t="shared" si="37"/>
        <v>0</v>
      </c>
      <c r="H842" s="93"/>
    </row>
    <row r="843" spans="1:8" s="28" customFormat="1" ht="28.15" customHeight="1">
      <c r="A843" s="29" t="s">
        <v>53</v>
      </c>
      <c r="B843" s="16" t="s">
        <v>1586</v>
      </c>
      <c r="C843" s="16" t="s">
        <v>1587</v>
      </c>
      <c r="D843" s="15" t="s">
        <v>11</v>
      </c>
      <c r="E843" s="14">
        <v>2</v>
      </c>
      <c r="F843" s="13"/>
      <c r="G843" s="83">
        <f t="shared" si="37"/>
        <v>0</v>
      </c>
      <c r="H843" s="93"/>
    </row>
    <row r="844" spans="1:8" s="28" customFormat="1" ht="41.25" customHeight="1">
      <c r="A844" s="29" t="s">
        <v>53</v>
      </c>
      <c r="B844" s="16" t="s">
        <v>1588</v>
      </c>
      <c r="C844" s="16" t="s">
        <v>1589</v>
      </c>
      <c r="D844" s="15" t="s">
        <v>11</v>
      </c>
      <c r="E844" s="14">
        <v>1</v>
      </c>
      <c r="F844" s="13"/>
      <c r="G844" s="83">
        <f t="shared" si="37"/>
        <v>0</v>
      </c>
      <c r="H844" s="93"/>
    </row>
    <row r="845" spans="1:8" s="28" customFormat="1" ht="28.15" customHeight="1">
      <c r="A845" s="29" t="s">
        <v>53</v>
      </c>
      <c r="B845" s="16" t="s">
        <v>1590</v>
      </c>
      <c r="C845" s="16" t="s">
        <v>1591</v>
      </c>
      <c r="D845" s="15" t="s">
        <v>11</v>
      </c>
      <c r="E845" s="14">
        <v>5</v>
      </c>
      <c r="F845" s="13"/>
      <c r="G845" s="83">
        <f t="shared" si="37"/>
        <v>0</v>
      </c>
      <c r="H845" s="93"/>
    </row>
    <row r="846" spans="1:8" s="28" customFormat="1" ht="14.85" customHeight="1">
      <c r="A846" s="35" t="s">
        <v>53</v>
      </c>
      <c r="B846" s="32" t="s">
        <v>1592</v>
      </c>
      <c r="C846" s="32" t="s">
        <v>1593</v>
      </c>
      <c r="D846" s="30"/>
      <c r="E846" s="31"/>
      <c r="F846" s="30"/>
      <c r="G846" s="83"/>
      <c r="H846" s="94"/>
    </row>
    <row r="847" spans="1:8" s="28" customFormat="1" ht="28.15" customHeight="1">
      <c r="A847" s="29" t="s">
        <v>375</v>
      </c>
      <c r="B847" s="22" t="s">
        <v>1594</v>
      </c>
      <c r="C847" s="22" t="s">
        <v>1595</v>
      </c>
      <c r="D847" s="15" t="s">
        <v>11</v>
      </c>
      <c r="E847" s="14">
        <v>1</v>
      </c>
      <c r="F847" s="13"/>
      <c r="G847" s="83">
        <f t="shared" ref="G847:G856" si="38">ROUND(F847*E847,0)</f>
        <v>0</v>
      </c>
      <c r="H847" s="93"/>
    </row>
    <row r="848" spans="1:8" s="28" customFormat="1" ht="28.15" customHeight="1">
      <c r="A848" s="29" t="s">
        <v>53</v>
      </c>
      <c r="B848" s="16" t="s">
        <v>1596</v>
      </c>
      <c r="C848" s="16" t="s">
        <v>1597</v>
      </c>
      <c r="D848" s="15" t="s">
        <v>11</v>
      </c>
      <c r="E848" s="14">
        <v>1</v>
      </c>
      <c r="F848" s="13"/>
      <c r="G848" s="83">
        <f t="shared" si="38"/>
        <v>0</v>
      </c>
      <c r="H848" s="93"/>
    </row>
    <row r="849" spans="1:8" s="28" customFormat="1" ht="78.75">
      <c r="A849" s="29" t="s">
        <v>1598</v>
      </c>
      <c r="B849" s="22" t="s">
        <v>1585</v>
      </c>
      <c r="C849" s="22" t="s">
        <v>1538</v>
      </c>
      <c r="D849" s="15" t="s">
        <v>11</v>
      </c>
      <c r="E849" s="14">
        <v>3</v>
      </c>
      <c r="F849" s="13"/>
      <c r="G849" s="83">
        <f t="shared" si="38"/>
        <v>0</v>
      </c>
      <c r="H849" s="93"/>
    </row>
    <row r="850" spans="1:8" s="28" customFormat="1" ht="31.5">
      <c r="A850" s="29" t="s">
        <v>53</v>
      </c>
      <c r="B850" s="16" t="s">
        <v>1588</v>
      </c>
      <c r="C850" s="16" t="s">
        <v>1589</v>
      </c>
      <c r="D850" s="15" t="s">
        <v>11</v>
      </c>
      <c r="E850" s="14">
        <v>1</v>
      </c>
      <c r="F850" s="13"/>
      <c r="G850" s="83">
        <f t="shared" si="38"/>
        <v>0</v>
      </c>
      <c r="H850" s="93"/>
    </row>
    <row r="851" spans="1:8" s="28" customFormat="1" ht="31.5">
      <c r="A851" s="29" t="s">
        <v>53</v>
      </c>
      <c r="B851" s="16" t="s">
        <v>1599</v>
      </c>
      <c r="C851" s="16" t="s">
        <v>1600</v>
      </c>
      <c r="D851" s="15" t="s">
        <v>11</v>
      </c>
      <c r="E851" s="14">
        <v>2</v>
      </c>
      <c r="F851" s="13"/>
      <c r="G851" s="83">
        <f t="shared" si="38"/>
        <v>0</v>
      </c>
      <c r="H851" s="93"/>
    </row>
    <row r="852" spans="1:8" s="28" customFormat="1" ht="78.75">
      <c r="A852" s="29" t="s">
        <v>1601</v>
      </c>
      <c r="B852" s="22" t="s">
        <v>1602</v>
      </c>
      <c r="C852" s="22" t="s">
        <v>1544</v>
      </c>
      <c r="D852" s="15" t="s">
        <v>11</v>
      </c>
      <c r="E852" s="14">
        <v>10</v>
      </c>
      <c r="F852" s="13"/>
      <c r="G852" s="83">
        <f t="shared" si="38"/>
        <v>0</v>
      </c>
      <c r="H852" s="93"/>
    </row>
    <row r="853" spans="1:8" s="28" customFormat="1" ht="28.15" customHeight="1">
      <c r="A853" s="29" t="s">
        <v>53</v>
      </c>
      <c r="B853" s="16" t="s">
        <v>1603</v>
      </c>
      <c r="C853" s="16" t="s">
        <v>1604</v>
      </c>
      <c r="D853" s="15" t="s">
        <v>11</v>
      </c>
      <c r="E853" s="14">
        <v>9</v>
      </c>
      <c r="F853" s="13"/>
      <c r="G853" s="83">
        <f t="shared" si="38"/>
        <v>0</v>
      </c>
      <c r="H853" s="93"/>
    </row>
    <row r="854" spans="1:8" s="28" customFormat="1" ht="41.25" customHeight="1">
      <c r="A854" s="29" t="s">
        <v>53</v>
      </c>
      <c r="B854" s="16" t="s">
        <v>1605</v>
      </c>
      <c r="C854" s="16" t="s">
        <v>1606</v>
      </c>
      <c r="D854" s="15" t="s">
        <v>11</v>
      </c>
      <c r="E854" s="14">
        <v>1</v>
      </c>
      <c r="F854" s="13"/>
      <c r="G854" s="83">
        <f t="shared" si="38"/>
        <v>0</v>
      </c>
      <c r="H854" s="93"/>
    </row>
    <row r="855" spans="1:8" s="28" customFormat="1" ht="63">
      <c r="A855" s="29" t="s">
        <v>1607</v>
      </c>
      <c r="B855" s="22" t="s">
        <v>1553</v>
      </c>
      <c r="C855" s="22" t="s">
        <v>1554</v>
      </c>
      <c r="D855" s="15" t="s">
        <v>11</v>
      </c>
      <c r="E855" s="14">
        <v>1</v>
      </c>
      <c r="F855" s="13"/>
      <c r="G855" s="83">
        <f t="shared" si="38"/>
        <v>0</v>
      </c>
      <c r="H855" s="93"/>
    </row>
    <row r="856" spans="1:8" s="28" customFormat="1" ht="31.5">
      <c r="A856" s="29" t="s">
        <v>53</v>
      </c>
      <c r="B856" s="16" t="s">
        <v>1608</v>
      </c>
      <c r="C856" s="16" t="s">
        <v>1609</v>
      </c>
      <c r="D856" s="15" t="s">
        <v>11</v>
      </c>
      <c r="E856" s="14">
        <v>1</v>
      </c>
      <c r="F856" s="13"/>
      <c r="G856" s="83">
        <f t="shared" si="38"/>
        <v>0</v>
      </c>
      <c r="H856" s="93"/>
    </row>
    <row r="857" spans="1:8" s="28" customFormat="1" ht="28.15" customHeight="1">
      <c r="A857" s="35" t="s">
        <v>53</v>
      </c>
      <c r="B857" s="32" t="s">
        <v>1610</v>
      </c>
      <c r="C857" s="32" t="s">
        <v>1611</v>
      </c>
      <c r="D857" s="30"/>
      <c r="E857" s="31"/>
      <c r="F857" s="30"/>
      <c r="G857" s="83"/>
      <c r="H857" s="94"/>
    </row>
    <row r="858" spans="1:8" s="28" customFormat="1" ht="47.25">
      <c r="A858" s="29" t="s">
        <v>1612</v>
      </c>
      <c r="B858" s="22" t="s">
        <v>1594</v>
      </c>
      <c r="C858" s="22" t="s">
        <v>1595</v>
      </c>
      <c r="D858" s="15" t="s">
        <v>11</v>
      </c>
      <c r="E858" s="14">
        <v>1</v>
      </c>
      <c r="F858" s="13"/>
      <c r="G858" s="83">
        <f t="shared" ref="G858:G867" si="39">ROUND(F858*E858,0)</f>
        <v>0</v>
      </c>
      <c r="H858" s="93"/>
    </row>
    <row r="859" spans="1:8" s="28" customFormat="1" ht="31.5">
      <c r="A859" s="29" t="s">
        <v>53</v>
      </c>
      <c r="B859" s="16" t="s">
        <v>1596</v>
      </c>
      <c r="C859" s="16" t="s">
        <v>1597</v>
      </c>
      <c r="D859" s="15" t="s">
        <v>11</v>
      </c>
      <c r="E859" s="14">
        <v>1</v>
      </c>
      <c r="F859" s="13"/>
      <c r="G859" s="83">
        <f t="shared" si="39"/>
        <v>0</v>
      </c>
      <c r="H859" s="93"/>
    </row>
    <row r="860" spans="1:8" s="28" customFormat="1" ht="78.75">
      <c r="A860" s="29" t="s">
        <v>1613</v>
      </c>
      <c r="B860" s="22" t="s">
        <v>1585</v>
      </c>
      <c r="C860" s="22" t="s">
        <v>1538</v>
      </c>
      <c r="D860" s="15" t="s">
        <v>11</v>
      </c>
      <c r="E860" s="14">
        <v>3</v>
      </c>
      <c r="F860" s="13"/>
      <c r="G860" s="83">
        <f t="shared" si="39"/>
        <v>0</v>
      </c>
      <c r="H860" s="93"/>
    </row>
    <row r="861" spans="1:8" s="28" customFormat="1" ht="28.15" customHeight="1">
      <c r="A861" s="29" t="s">
        <v>53</v>
      </c>
      <c r="B861" s="16" t="s">
        <v>1588</v>
      </c>
      <c r="C861" s="16" t="s">
        <v>1589</v>
      </c>
      <c r="D861" s="15" t="s">
        <v>11</v>
      </c>
      <c r="E861" s="14">
        <v>1</v>
      </c>
      <c r="F861" s="13"/>
      <c r="G861" s="83">
        <f t="shared" si="39"/>
        <v>0</v>
      </c>
      <c r="H861" s="93"/>
    </row>
    <row r="862" spans="1:8" s="28" customFormat="1" ht="31.5">
      <c r="A862" s="29" t="s">
        <v>53</v>
      </c>
      <c r="B862" s="16" t="s">
        <v>1599</v>
      </c>
      <c r="C862" s="16" t="s">
        <v>1600</v>
      </c>
      <c r="D862" s="15" t="s">
        <v>11</v>
      </c>
      <c r="E862" s="14">
        <v>2</v>
      </c>
      <c r="F862" s="13"/>
      <c r="G862" s="83">
        <f t="shared" si="39"/>
        <v>0</v>
      </c>
      <c r="H862" s="93"/>
    </row>
    <row r="863" spans="1:8" s="28" customFormat="1" ht="78.75">
      <c r="A863" s="29" t="s">
        <v>1614</v>
      </c>
      <c r="B863" s="22" t="s">
        <v>1602</v>
      </c>
      <c r="C863" s="22" t="s">
        <v>1544</v>
      </c>
      <c r="D863" s="15" t="s">
        <v>11</v>
      </c>
      <c r="E863" s="14">
        <v>8</v>
      </c>
      <c r="F863" s="13"/>
      <c r="G863" s="83">
        <f t="shared" si="39"/>
        <v>0</v>
      </c>
      <c r="H863" s="93"/>
    </row>
    <row r="864" spans="1:8" s="28" customFormat="1" ht="15.75">
      <c r="A864" s="29" t="s">
        <v>53</v>
      </c>
      <c r="B864" s="16" t="s">
        <v>1603</v>
      </c>
      <c r="C864" s="16" t="s">
        <v>1604</v>
      </c>
      <c r="D864" s="15" t="s">
        <v>11</v>
      </c>
      <c r="E864" s="14">
        <v>7</v>
      </c>
      <c r="F864" s="13"/>
      <c r="G864" s="83">
        <f t="shared" si="39"/>
        <v>0</v>
      </c>
      <c r="H864" s="93"/>
    </row>
    <row r="865" spans="1:8" s="28" customFormat="1" ht="15.75">
      <c r="A865" s="29" t="s">
        <v>53</v>
      </c>
      <c r="B865" s="16" t="s">
        <v>1605</v>
      </c>
      <c r="C865" s="16" t="s">
        <v>1606</v>
      </c>
      <c r="D865" s="15" t="s">
        <v>11</v>
      </c>
      <c r="E865" s="14">
        <v>1</v>
      </c>
      <c r="F865" s="13"/>
      <c r="G865" s="83">
        <f t="shared" si="39"/>
        <v>0</v>
      </c>
      <c r="H865" s="93"/>
    </row>
    <row r="866" spans="1:8" s="28" customFormat="1" ht="63">
      <c r="A866" s="29" t="s">
        <v>1615</v>
      </c>
      <c r="B866" s="22" t="s">
        <v>1553</v>
      </c>
      <c r="C866" s="22" t="s">
        <v>1554</v>
      </c>
      <c r="D866" s="15" t="s">
        <v>11</v>
      </c>
      <c r="E866" s="14">
        <v>1</v>
      </c>
      <c r="F866" s="13"/>
      <c r="G866" s="83">
        <f t="shared" si="39"/>
        <v>0</v>
      </c>
      <c r="H866" s="93"/>
    </row>
    <row r="867" spans="1:8" s="28" customFormat="1" ht="31.5">
      <c r="A867" s="29" t="s">
        <v>53</v>
      </c>
      <c r="B867" s="16" t="s">
        <v>1608</v>
      </c>
      <c r="C867" s="16" t="s">
        <v>1609</v>
      </c>
      <c r="D867" s="15" t="s">
        <v>11</v>
      </c>
      <c r="E867" s="14">
        <v>1</v>
      </c>
      <c r="F867" s="13"/>
      <c r="G867" s="83">
        <f t="shared" si="39"/>
        <v>0</v>
      </c>
      <c r="H867" s="93"/>
    </row>
    <row r="868" spans="1:8" s="28" customFormat="1" ht="14.85" customHeight="1">
      <c r="A868" s="35" t="s">
        <v>53</v>
      </c>
      <c r="B868" s="32" t="s">
        <v>1616</v>
      </c>
      <c r="C868" s="32" t="s">
        <v>1617</v>
      </c>
      <c r="D868" s="30"/>
      <c r="E868" s="31"/>
      <c r="F868" s="30"/>
      <c r="G868" s="83"/>
      <c r="H868" s="94"/>
    </row>
    <row r="869" spans="1:8" s="28" customFormat="1" ht="47.25">
      <c r="A869" s="29" t="s">
        <v>1618</v>
      </c>
      <c r="B869" s="22" t="s">
        <v>1594</v>
      </c>
      <c r="C869" s="22" t="s">
        <v>1595</v>
      </c>
      <c r="D869" s="15" t="s">
        <v>11</v>
      </c>
      <c r="E869" s="14">
        <v>1</v>
      </c>
      <c r="F869" s="13"/>
      <c r="G869" s="83">
        <f t="shared" ref="G869:G878" si="40">ROUND(F869*E869,0)</f>
        <v>0</v>
      </c>
      <c r="H869" s="93"/>
    </row>
    <row r="870" spans="1:8" s="28" customFormat="1" ht="31.5">
      <c r="A870" s="29" t="s">
        <v>53</v>
      </c>
      <c r="B870" s="16" t="s">
        <v>1596</v>
      </c>
      <c r="C870" s="16" t="s">
        <v>1597</v>
      </c>
      <c r="D870" s="15" t="s">
        <v>11</v>
      </c>
      <c r="E870" s="14">
        <v>1</v>
      </c>
      <c r="F870" s="13"/>
      <c r="G870" s="83">
        <f t="shared" si="40"/>
        <v>0</v>
      </c>
      <c r="H870" s="93"/>
    </row>
    <row r="871" spans="1:8" s="28" customFormat="1" ht="78.75">
      <c r="A871" s="29" t="s">
        <v>1619</v>
      </c>
      <c r="B871" s="22" t="s">
        <v>1585</v>
      </c>
      <c r="C871" s="22" t="s">
        <v>1538</v>
      </c>
      <c r="D871" s="15" t="s">
        <v>11</v>
      </c>
      <c r="E871" s="14">
        <v>3</v>
      </c>
      <c r="F871" s="13"/>
      <c r="G871" s="83">
        <f t="shared" si="40"/>
        <v>0</v>
      </c>
      <c r="H871" s="93"/>
    </row>
    <row r="872" spans="1:8" s="28" customFormat="1" ht="31.5">
      <c r="A872" s="29" t="s">
        <v>53</v>
      </c>
      <c r="B872" s="16" t="s">
        <v>1588</v>
      </c>
      <c r="C872" s="16" t="s">
        <v>1589</v>
      </c>
      <c r="D872" s="15" t="s">
        <v>11</v>
      </c>
      <c r="E872" s="14">
        <v>1</v>
      </c>
      <c r="F872" s="13"/>
      <c r="G872" s="83">
        <f t="shared" si="40"/>
        <v>0</v>
      </c>
      <c r="H872" s="93"/>
    </row>
    <row r="873" spans="1:8" s="28" customFormat="1" ht="31.5">
      <c r="A873" s="29" t="s">
        <v>53</v>
      </c>
      <c r="B873" s="16" t="s">
        <v>1599</v>
      </c>
      <c r="C873" s="16" t="s">
        <v>1600</v>
      </c>
      <c r="D873" s="15" t="s">
        <v>11</v>
      </c>
      <c r="E873" s="14">
        <v>2</v>
      </c>
      <c r="F873" s="13"/>
      <c r="G873" s="83">
        <f t="shared" si="40"/>
        <v>0</v>
      </c>
      <c r="H873" s="93"/>
    </row>
    <row r="874" spans="1:8" s="28" customFormat="1" ht="78.75">
      <c r="A874" s="29" t="s">
        <v>1620</v>
      </c>
      <c r="B874" s="22" t="s">
        <v>1602</v>
      </c>
      <c r="C874" s="22" t="s">
        <v>1544</v>
      </c>
      <c r="D874" s="15" t="s">
        <v>11</v>
      </c>
      <c r="E874" s="14">
        <v>11</v>
      </c>
      <c r="F874" s="13"/>
      <c r="G874" s="83">
        <f t="shared" si="40"/>
        <v>0</v>
      </c>
      <c r="H874" s="93"/>
    </row>
    <row r="875" spans="1:8" s="28" customFormat="1" ht="15.75">
      <c r="A875" s="29" t="s">
        <v>53</v>
      </c>
      <c r="B875" s="16" t="s">
        <v>1603</v>
      </c>
      <c r="C875" s="16" t="s">
        <v>1604</v>
      </c>
      <c r="D875" s="15" t="s">
        <v>11</v>
      </c>
      <c r="E875" s="14">
        <v>10</v>
      </c>
      <c r="F875" s="13"/>
      <c r="G875" s="83">
        <f t="shared" si="40"/>
        <v>0</v>
      </c>
      <c r="H875" s="93"/>
    </row>
    <row r="876" spans="1:8" s="28" customFormat="1" ht="15.75">
      <c r="A876" s="29" t="s">
        <v>53</v>
      </c>
      <c r="B876" s="16" t="s">
        <v>1605</v>
      </c>
      <c r="C876" s="16" t="s">
        <v>1606</v>
      </c>
      <c r="D876" s="15" t="s">
        <v>11</v>
      </c>
      <c r="E876" s="14">
        <v>1</v>
      </c>
      <c r="F876" s="13"/>
      <c r="G876" s="83">
        <f t="shared" si="40"/>
        <v>0</v>
      </c>
      <c r="H876" s="93"/>
    </row>
    <row r="877" spans="1:8" s="28" customFormat="1" ht="63">
      <c r="A877" s="29" t="s">
        <v>1621</v>
      </c>
      <c r="B877" s="22" t="s">
        <v>1553</v>
      </c>
      <c r="C877" s="22" t="s">
        <v>1554</v>
      </c>
      <c r="D877" s="15" t="s">
        <v>11</v>
      </c>
      <c r="E877" s="14">
        <v>1</v>
      </c>
      <c r="F877" s="13"/>
      <c r="G877" s="83">
        <f t="shared" si="40"/>
        <v>0</v>
      </c>
      <c r="H877" s="93"/>
    </row>
    <row r="878" spans="1:8" s="28" customFormat="1" ht="31.5">
      <c r="A878" s="29" t="s">
        <v>53</v>
      </c>
      <c r="B878" s="16" t="s">
        <v>1608</v>
      </c>
      <c r="C878" s="16" t="s">
        <v>1609</v>
      </c>
      <c r="D878" s="15" t="s">
        <v>11</v>
      </c>
      <c r="E878" s="14">
        <v>1</v>
      </c>
      <c r="F878" s="13"/>
      <c r="G878" s="83">
        <f t="shared" si="40"/>
        <v>0</v>
      </c>
      <c r="H878" s="93"/>
    </row>
    <row r="879" spans="1:8" s="28" customFormat="1" ht="14.85" customHeight="1">
      <c r="A879" s="35" t="s">
        <v>53</v>
      </c>
      <c r="B879" s="32" t="s">
        <v>1622</v>
      </c>
      <c r="C879" s="32" t="s">
        <v>1623</v>
      </c>
      <c r="D879" s="30"/>
      <c r="E879" s="31"/>
      <c r="F879" s="30"/>
      <c r="G879" s="83"/>
      <c r="H879" s="94"/>
    </row>
    <row r="880" spans="1:8" s="28" customFormat="1" ht="47.25">
      <c r="A880" s="29" t="s">
        <v>1624</v>
      </c>
      <c r="B880" s="22" t="s">
        <v>1594</v>
      </c>
      <c r="C880" s="22" t="s">
        <v>1595</v>
      </c>
      <c r="D880" s="15" t="s">
        <v>11</v>
      </c>
      <c r="E880" s="14">
        <v>1</v>
      </c>
      <c r="F880" s="13"/>
      <c r="G880" s="83">
        <f t="shared" ref="G880:G887" si="41">ROUND(F880*E880,0)</f>
        <v>0</v>
      </c>
      <c r="H880" s="93"/>
    </row>
    <row r="881" spans="1:8" s="28" customFormat="1" ht="31.5">
      <c r="A881" s="29" t="s">
        <v>53</v>
      </c>
      <c r="B881" s="16" t="s">
        <v>1596</v>
      </c>
      <c r="C881" s="16" t="s">
        <v>1597</v>
      </c>
      <c r="D881" s="15" t="s">
        <v>11</v>
      </c>
      <c r="E881" s="14">
        <v>1</v>
      </c>
      <c r="F881" s="13"/>
      <c r="G881" s="83">
        <f t="shared" si="41"/>
        <v>0</v>
      </c>
      <c r="H881" s="93"/>
    </row>
    <row r="882" spans="1:8" s="28" customFormat="1" ht="78.75">
      <c r="A882" s="29" t="s">
        <v>1625</v>
      </c>
      <c r="B882" s="22" t="s">
        <v>1585</v>
      </c>
      <c r="C882" s="22" t="s">
        <v>1538</v>
      </c>
      <c r="D882" s="15" t="s">
        <v>11</v>
      </c>
      <c r="E882" s="14">
        <v>12</v>
      </c>
      <c r="F882" s="13"/>
      <c r="G882" s="83">
        <f t="shared" si="41"/>
        <v>0</v>
      </c>
      <c r="H882" s="93"/>
    </row>
    <row r="883" spans="1:8" s="28" customFormat="1" ht="31.5">
      <c r="A883" s="29" t="s">
        <v>53</v>
      </c>
      <c r="B883" s="16" t="s">
        <v>1590</v>
      </c>
      <c r="C883" s="16" t="s">
        <v>1591</v>
      </c>
      <c r="D883" s="15" t="s">
        <v>11</v>
      </c>
      <c r="E883" s="14">
        <v>4</v>
      </c>
      <c r="F883" s="13"/>
      <c r="G883" s="83">
        <f t="shared" si="41"/>
        <v>0</v>
      </c>
      <c r="H883" s="93"/>
    </row>
    <row r="884" spans="1:8" s="28" customFormat="1" ht="31.5">
      <c r="A884" s="29" t="s">
        <v>53</v>
      </c>
      <c r="B884" s="16" t="s">
        <v>1586</v>
      </c>
      <c r="C884" s="16" t="s">
        <v>1587</v>
      </c>
      <c r="D884" s="15" t="s">
        <v>11</v>
      </c>
      <c r="E884" s="14">
        <v>1</v>
      </c>
      <c r="F884" s="13"/>
      <c r="G884" s="83">
        <f t="shared" si="41"/>
        <v>0</v>
      </c>
      <c r="H884" s="93"/>
    </row>
    <row r="885" spans="1:8" s="28" customFormat="1" ht="31.5">
      <c r="A885" s="29" t="s">
        <v>53</v>
      </c>
      <c r="B885" s="16" t="s">
        <v>1626</v>
      </c>
      <c r="C885" s="16" t="s">
        <v>1627</v>
      </c>
      <c r="D885" s="15" t="s">
        <v>11</v>
      </c>
      <c r="E885" s="14">
        <v>7</v>
      </c>
      <c r="F885" s="13"/>
      <c r="G885" s="83">
        <f t="shared" si="41"/>
        <v>0</v>
      </c>
      <c r="H885" s="93"/>
    </row>
    <row r="886" spans="1:8" s="28" customFormat="1" ht="63">
      <c r="A886" s="29" t="s">
        <v>1628</v>
      </c>
      <c r="B886" s="22" t="s">
        <v>1629</v>
      </c>
      <c r="C886" s="22" t="s">
        <v>1630</v>
      </c>
      <c r="D886" s="15" t="s">
        <v>11</v>
      </c>
      <c r="E886" s="14">
        <v>1</v>
      </c>
      <c r="F886" s="13"/>
      <c r="G886" s="83">
        <f t="shared" si="41"/>
        <v>0</v>
      </c>
      <c r="H886" s="93"/>
    </row>
    <row r="887" spans="1:8" s="28" customFormat="1" ht="31.5">
      <c r="A887" s="29" t="s">
        <v>53</v>
      </c>
      <c r="B887" s="16" t="s">
        <v>1631</v>
      </c>
      <c r="C887" s="16" t="s">
        <v>1632</v>
      </c>
      <c r="D887" s="15" t="s">
        <v>11</v>
      </c>
      <c r="E887" s="14">
        <v>1</v>
      </c>
      <c r="F887" s="13"/>
      <c r="G887" s="83">
        <f t="shared" si="41"/>
        <v>0</v>
      </c>
      <c r="H887" s="93"/>
    </row>
    <row r="888" spans="1:8" s="28" customFormat="1" ht="14.85" customHeight="1">
      <c r="A888" s="35" t="s">
        <v>53</v>
      </c>
      <c r="B888" s="32" t="s">
        <v>1633</v>
      </c>
      <c r="C888" s="32" t="s">
        <v>1634</v>
      </c>
      <c r="D888" s="30"/>
      <c r="E888" s="31"/>
      <c r="F888" s="30"/>
      <c r="G888" s="83"/>
      <c r="H888" s="94"/>
    </row>
    <row r="889" spans="1:8" s="28" customFormat="1" ht="47.25">
      <c r="A889" s="29" t="s">
        <v>1635</v>
      </c>
      <c r="B889" s="22" t="s">
        <v>1594</v>
      </c>
      <c r="C889" s="22" t="s">
        <v>1595</v>
      </c>
      <c r="D889" s="15" t="s">
        <v>11</v>
      </c>
      <c r="E889" s="14">
        <v>1</v>
      </c>
      <c r="F889" s="13"/>
      <c r="G889" s="83">
        <f t="shared" ref="G889:G895" si="42">ROUND(F889*E889,0)</f>
        <v>0</v>
      </c>
      <c r="H889" s="93"/>
    </row>
    <row r="890" spans="1:8" s="28" customFormat="1" ht="31.5">
      <c r="A890" s="29" t="s">
        <v>53</v>
      </c>
      <c r="B890" s="16" t="s">
        <v>1596</v>
      </c>
      <c r="C890" s="16" t="s">
        <v>1597</v>
      </c>
      <c r="D890" s="15" t="s">
        <v>11</v>
      </c>
      <c r="E890" s="14">
        <v>1</v>
      </c>
      <c r="F890" s="13"/>
      <c r="G890" s="83">
        <f t="shared" si="42"/>
        <v>0</v>
      </c>
      <c r="H890" s="93"/>
    </row>
    <row r="891" spans="1:8" s="28" customFormat="1" ht="78.75">
      <c r="A891" s="29" t="s">
        <v>1636</v>
      </c>
      <c r="B891" s="22" t="s">
        <v>1585</v>
      </c>
      <c r="C891" s="22" t="s">
        <v>1538</v>
      </c>
      <c r="D891" s="15" t="s">
        <v>11</v>
      </c>
      <c r="E891" s="14">
        <v>11</v>
      </c>
      <c r="F891" s="13"/>
      <c r="G891" s="83">
        <f t="shared" si="42"/>
        <v>0</v>
      </c>
      <c r="H891" s="93"/>
    </row>
    <row r="892" spans="1:8" s="28" customFormat="1" ht="31.5">
      <c r="A892" s="29" t="s">
        <v>53</v>
      </c>
      <c r="B892" s="16" t="s">
        <v>1590</v>
      </c>
      <c r="C892" s="16" t="s">
        <v>1591</v>
      </c>
      <c r="D892" s="15" t="s">
        <v>11</v>
      </c>
      <c r="E892" s="14">
        <v>4</v>
      </c>
      <c r="F892" s="13"/>
      <c r="G892" s="83">
        <f t="shared" si="42"/>
        <v>0</v>
      </c>
      <c r="H892" s="93"/>
    </row>
    <row r="893" spans="1:8" s="28" customFormat="1" ht="31.5">
      <c r="A893" s="29" t="s">
        <v>53</v>
      </c>
      <c r="B893" s="16" t="s">
        <v>1626</v>
      </c>
      <c r="C893" s="16" t="s">
        <v>1627</v>
      </c>
      <c r="D893" s="15" t="s">
        <v>11</v>
      </c>
      <c r="E893" s="14">
        <v>7</v>
      </c>
      <c r="F893" s="13"/>
      <c r="G893" s="83">
        <f t="shared" si="42"/>
        <v>0</v>
      </c>
      <c r="H893" s="93"/>
    </row>
    <row r="894" spans="1:8" s="28" customFormat="1" ht="63">
      <c r="A894" s="29" t="s">
        <v>1637</v>
      </c>
      <c r="B894" s="22" t="s">
        <v>1629</v>
      </c>
      <c r="C894" s="22" t="s">
        <v>1630</v>
      </c>
      <c r="D894" s="15" t="s">
        <v>11</v>
      </c>
      <c r="E894" s="14">
        <v>1</v>
      </c>
      <c r="F894" s="13"/>
      <c r="G894" s="83">
        <f t="shared" si="42"/>
        <v>0</v>
      </c>
      <c r="H894" s="93"/>
    </row>
    <row r="895" spans="1:8" s="28" customFormat="1" ht="31.5">
      <c r="A895" s="29" t="s">
        <v>53</v>
      </c>
      <c r="B895" s="16" t="s">
        <v>1631</v>
      </c>
      <c r="C895" s="16" t="s">
        <v>1632</v>
      </c>
      <c r="D895" s="15" t="s">
        <v>11</v>
      </c>
      <c r="E895" s="14">
        <v>1</v>
      </c>
      <c r="F895" s="13"/>
      <c r="G895" s="83">
        <f t="shared" si="42"/>
        <v>0</v>
      </c>
      <c r="H895" s="93"/>
    </row>
    <row r="896" spans="1:8" s="28" customFormat="1" ht="14.85" customHeight="1">
      <c r="A896" s="35" t="s">
        <v>53</v>
      </c>
      <c r="B896" s="32" t="s">
        <v>1638</v>
      </c>
      <c r="C896" s="32" t="s">
        <v>1639</v>
      </c>
      <c r="D896" s="30"/>
      <c r="E896" s="31"/>
      <c r="F896" s="30"/>
      <c r="G896" s="83"/>
      <c r="H896" s="94"/>
    </row>
    <row r="897" spans="1:8" s="28" customFormat="1" ht="47.25">
      <c r="A897" s="29" t="s">
        <v>1640</v>
      </c>
      <c r="B897" s="22" t="s">
        <v>1594</v>
      </c>
      <c r="C897" s="22" t="s">
        <v>1595</v>
      </c>
      <c r="D897" s="15" t="s">
        <v>11</v>
      </c>
      <c r="E897" s="14">
        <v>1</v>
      </c>
      <c r="F897" s="13"/>
      <c r="G897" s="83">
        <f t="shared" ref="G897:G903" si="43">ROUND(F897*E897,0)</f>
        <v>0</v>
      </c>
      <c r="H897" s="93"/>
    </row>
    <row r="898" spans="1:8" s="28" customFormat="1" ht="31.5">
      <c r="A898" s="29" t="s">
        <v>53</v>
      </c>
      <c r="B898" s="16" t="s">
        <v>1596</v>
      </c>
      <c r="C898" s="16" t="s">
        <v>1597</v>
      </c>
      <c r="D898" s="15" t="s">
        <v>11</v>
      </c>
      <c r="E898" s="14">
        <v>1</v>
      </c>
      <c r="F898" s="13"/>
      <c r="G898" s="83">
        <f t="shared" si="43"/>
        <v>0</v>
      </c>
      <c r="H898" s="93"/>
    </row>
    <row r="899" spans="1:8" s="28" customFormat="1" ht="78.75">
      <c r="A899" s="29" t="s">
        <v>1641</v>
      </c>
      <c r="B899" s="22" t="s">
        <v>1585</v>
      </c>
      <c r="C899" s="22" t="s">
        <v>1538</v>
      </c>
      <c r="D899" s="15" t="s">
        <v>11</v>
      </c>
      <c r="E899" s="14">
        <v>5</v>
      </c>
      <c r="F899" s="13"/>
      <c r="G899" s="83">
        <f t="shared" si="43"/>
        <v>0</v>
      </c>
      <c r="H899" s="93"/>
    </row>
    <row r="900" spans="1:8" s="28" customFormat="1" ht="31.5">
      <c r="A900" s="29" t="s">
        <v>53</v>
      </c>
      <c r="B900" s="16" t="s">
        <v>1590</v>
      </c>
      <c r="C900" s="16" t="s">
        <v>1591</v>
      </c>
      <c r="D900" s="15" t="s">
        <v>11</v>
      </c>
      <c r="E900" s="14">
        <v>3</v>
      </c>
      <c r="F900" s="13"/>
      <c r="G900" s="83">
        <f t="shared" si="43"/>
        <v>0</v>
      </c>
      <c r="H900" s="93"/>
    </row>
    <row r="901" spans="1:8" s="28" customFormat="1" ht="31.5">
      <c r="A901" s="29" t="s">
        <v>53</v>
      </c>
      <c r="B901" s="16" t="s">
        <v>1626</v>
      </c>
      <c r="C901" s="16" t="s">
        <v>1627</v>
      </c>
      <c r="D901" s="15" t="s">
        <v>11</v>
      </c>
      <c r="E901" s="14">
        <v>2</v>
      </c>
      <c r="F901" s="13"/>
      <c r="G901" s="83">
        <f t="shared" si="43"/>
        <v>0</v>
      </c>
      <c r="H901" s="93"/>
    </row>
    <row r="902" spans="1:8" s="28" customFormat="1" ht="63">
      <c r="A902" s="29" t="s">
        <v>1642</v>
      </c>
      <c r="B902" s="22" t="s">
        <v>1629</v>
      </c>
      <c r="C902" s="22" t="s">
        <v>1630</v>
      </c>
      <c r="D902" s="15" t="s">
        <v>11</v>
      </c>
      <c r="E902" s="14">
        <v>1</v>
      </c>
      <c r="F902" s="13"/>
      <c r="G902" s="83">
        <f t="shared" si="43"/>
        <v>0</v>
      </c>
      <c r="H902" s="93"/>
    </row>
    <row r="903" spans="1:8" s="28" customFormat="1" ht="31.5">
      <c r="A903" s="29" t="s">
        <v>53</v>
      </c>
      <c r="B903" s="16" t="s">
        <v>1631</v>
      </c>
      <c r="C903" s="16" t="s">
        <v>1632</v>
      </c>
      <c r="D903" s="15" t="s">
        <v>11</v>
      </c>
      <c r="E903" s="14">
        <v>1</v>
      </c>
      <c r="F903" s="13"/>
      <c r="G903" s="83">
        <f t="shared" si="43"/>
        <v>0</v>
      </c>
      <c r="H903" s="93"/>
    </row>
    <row r="904" spans="1:8" s="28" customFormat="1" ht="28.15" customHeight="1">
      <c r="A904" s="35" t="s">
        <v>53</v>
      </c>
      <c r="B904" s="32" t="s">
        <v>1643</v>
      </c>
      <c r="C904" s="32" t="s">
        <v>1644</v>
      </c>
      <c r="D904" s="30"/>
      <c r="E904" s="31"/>
      <c r="F904" s="30"/>
      <c r="G904" s="83"/>
      <c r="H904" s="94"/>
    </row>
    <row r="905" spans="1:8" s="28" customFormat="1" ht="47.25">
      <c r="A905" s="29" t="s">
        <v>1645</v>
      </c>
      <c r="B905" s="22" t="s">
        <v>1594</v>
      </c>
      <c r="C905" s="22" t="s">
        <v>1595</v>
      </c>
      <c r="D905" s="15" t="s">
        <v>11</v>
      </c>
      <c r="E905" s="14">
        <v>1</v>
      </c>
      <c r="F905" s="13"/>
      <c r="G905" s="83">
        <f t="shared" ref="G905:G912" si="44">ROUND(F905*E905,0)</f>
        <v>0</v>
      </c>
      <c r="H905" s="93"/>
    </row>
    <row r="906" spans="1:8" s="28" customFormat="1" ht="31.5">
      <c r="A906" s="29" t="s">
        <v>53</v>
      </c>
      <c r="B906" s="16" t="s">
        <v>1646</v>
      </c>
      <c r="C906" s="16" t="s">
        <v>1647</v>
      </c>
      <c r="D906" s="15" t="s">
        <v>11</v>
      </c>
      <c r="E906" s="14">
        <v>1</v>
      </c>
      <c r="F906" s="13"/>
      <c r="G906" s="83">
        <f t="shared" si="44"/>
        <v>0</v>
      </c>
      <c r="H906" s="93"/>
    </row>
    <row r="907" spans="1:8" s="28" customFormat="1" ht="78.75">
      <c r="A907" s="29" t="s">
        <v>1648</v>
      </c>
      <c r="B907" s="22" t="s">
        <v>1585</v>
      </c>
      <c r="C907" s="22" t="s">
        <v>1538</v>
      </c>
      <c r="D907" s="15" t="s">
        <v>11</v>
      </c>
      <c r="E907" s="14">
        <v>5</v>
      </c>
      <c r="F907" s="13"/>
      <c r="G907" s="83">
        <f t="shared" si="44"/>
        <v>0</v>
      </c>
      <c r="H907" s="93"/>
    </row>
    <row r="908" spans="1:8" s="28" customFormat="1" ht="31.5">
      <c r="A908" s="29" t="s">
        <v>53</v>
      </c>
      <c r="B908" s="16" t="s">
        <v>1586</v>
      </c>
      <c r="C908" s="16" t="s">
        <v>1587</v>
      </c>
      <c r="D908" s="15" t="s">
        <v>11</v>
      </c>
      <c r="E908" s="14">
        <v>1</v>
      </c>
      <c r="F908" s="13"/>
      <c r="G908" s="83">
        <f t="shared" si="44"/>
        <v>0</v>
      </c>
      <c r="H908" s="93"/>
    </row>
    <row r="909" spans="1:8" s="28" customFormat="1" ht="31.5">
      <c r="A909" s="29" t="s">
        <v>53</v>
      </c>
      <c r="B909" s="16" t="s">
        <v>1649</v>
      </c>
      <c r="C909" s="16" t="s">
        <v>1650</v>
      </c>
      <c r="D909" s="15" t="s">
        <v>11</v>
      </c>
      <c r="E909" s="14">
        <v>2</v>
      </c>
      <c r="F909" s="13"/>
      <c r="G909" s="83">
        <f t="shared" si="44"/>
        <v>0</v>
      </c>
      <c r="H909" s="93"/>
    </row>
    <row r="910" spans="1:8" s="28" customFormat="1" ht="31.5">
      <c r="A910" s="29" t="s">
        <v>53</v>
      </c>
      <c r="B910" s="16" t="s">
        <v>1626</v>
      </c>
      <c r="C910" s="16" t="s">
        <v>1627</v>
      </c>
      <c r="D910" s="15" t="s">
        <v>11</v>
      </c>
      <c r="E910" s="14">
        <v>2</v>
      </c>
      <c r="F910" s="13"/>
      <c r="G910" s="83">
        <f t="shared" si="44"/>
        <v>0</v>
      </c>
      <c r="H910" s="93"/>
    </row>
    <row r="911" spans="1:8" s="28" customFormat="1" ht="63">
      <c r="A911" s="29" t="s">
        <v>1651</v>
      </c>
      <c r="B911" s="22" t="s">
        <v>1629</v>
      </c>
      <c r="C911" s="22" t="s">
        <v>1630</v>
      </c>
      <c r="D911" s="15" t="s">
        <v>11</v>
      </c>
      <c r="E911" s="14">
        <v>1</v>
      </c>
      <c r="F911" s="13"/>
      <c r="G911" s="83">
        <f t="shared" si="44"/>
        <v>0</v>
      </c>
      <c r="H911" s="93"/>
    </row>
    <row r="912" spans="1:8" s="28" customFormat="1" ht="31.5">
      <c r="A912" s="29" t="s">
        <v>53</v>
      </c>
      <c r="B912" s="16" t="s">
        <v>1652</v>
      </c>
      <c r="C912" s="16" t="s">
        <v>1653</v>
      </c>
      <c r="D912" s="15" t="s">
        <v>11</v>
      </c>
      <c r="E912" s="14">
        <v>1</v>
      </c>
      <c r="F912" s="13"/>
      <c r="G912" s="83">
        <f t="shared" si="44"/>
        <v>0</v>
      </c>
      <c r="H912" s="93"/>
    </row>
    <row r="913" spans="1:8" s="28" customFormat="1" ht="14.85" customHeight="1">
      <c r="A913" s="35" t="s">
        <v>53</v>
      </c>
      <c r="B913" s="32" t="s">
        <v>1654</v>
      </c>
      <c r="C913" s="32" t="s">
        <v>1655</v>
      </c>
      <c r="D913" s="30"/>
      <c r="E913" s="31"/>
      <c r="F913" s="30"/>
      <c r="G913" s="83"/>
      <c r="H913" s="94"/>
    </row>
    <row r="914" spans="1:8" s="28" customFormat="1" ht="47.25">
      <c r="A914" s="29" t="s">
        <v>1656</v>
      </c>
      <c r="B914" s="22" t="s">
        <v>1594</v>
      </c>
      <c r="C914" s="22" t="s">
        <v>1595</v>
      </c>
      <c r="D914" s="15" t="s">
        <v>11</v>
      </c>
      <c r="E914" s="14">
        <v>1</v>
      </c>
      <c r="F914" s="13"/>
      <c r="G914" s="83">
        <f t="shared" ref="G914:G921" si="45">ROUND(F914*E914,0)</f>
        <v>0</v>
      </c>
      <c r="H914" s="93"/>
    </row>
    <row r="915" spans="1:8" s="28" customFormat="1" ht="31.5">
      <c r="A915" s="29" t="s">
        <v>53</v>
      </c>
      <c r="B915" s="16" t="s">
        <v>1646</v>
      </c>
      <c r="C915" s="16" t="s">
        <v>1647</v>
      </c>
      <c r="D915" s="15" t="s">
        <v>11</v>
      </c>
      <c r="E915" s="14">
        <v>1</v>
      </c>
      <c r="F915" s="13"/>
      <c r="G915" s="83">
        <f t="shared" si="45"/>
        <v>0</v>
      </c>
      <c r="H915" s="93"/>
    </row>
    <row r="916" spans="1:8" s="28" customFormat="1" ht="78.75">
      <c r="A916" s="29" t="s">
        <v>1657</v>
      </c>
      <c r="B916" s="22" t="s">
        <v>1585</v>
      </c>
      <c r="C916" s="22" t="s">
        <v>1538</v>
      </c>
      <c r="D916" s="15" t="s">
        <v>11</v>
      </c>
      <c r="E916" s="14">
        <v>5</v>
      </c>
      <c r="F916" s="13"/>
      <c r="G916" s="83">
        <f t="shared" si="45"/>
        <v>0</v>
      </c>
      <c r="H916" s="93"/>
    </row>
    <row r="917" spans="1:8" s="28" customFormat="1" ht="31.5">
      <c r="A917" s="29" t="s">
        <v>53</v>
      </c>
      <c r="B917" s="16" t="s">
        <v>1586</v>
      </c>
      <c r="C917" s="16" t="s">
        <v>1587</v>
      </c>
      <c r="D917" s="15" t="s">
        <v>11</v>
      </c>
      <c r="E917" s="14">
        <v>1</v>
      </c>
      <c r="F917" s="13"/>
      <c r="G917" s="83">
        <f t="shared" si="45"/>
        <v>0</v>
      </c>
      <c r="H917" s="93"/>
    </row>
    <row r="918" spans="1:8" s="28" customFormat="1" ht="31.5">
      <c r="A918" s="29" t="s">
        <v>53</v>
      </c>
      <c r="B918" s="16" t="s">
        <v>1649</v>
      </c>
      <c r="C918" s="16" t="s">
        <v>1650</v>
      </c>
      <c r="D918" s="15" t="s">
        <v>11</v>
      </c>
      <c r="E918" s="14">
        <v>2</v>
      </c>
      <c r="F918" s="13"/>
      <c r="G918" s="83">
        <f t="shared" si="45"/>
        <v>0</v>
      </c>
      <c r="H918" s="93"/>
    </row>
    <row r="919" spans="1:8" s="28" customFormat="1" ht="31.5">
      <c r="A919" s="29" t="s">
        <v>53</v>
      </c>
      <c r="B919" s="16" t="s">
        <v>1626</v>
      </c>
      <c r="C919" s="16" t="s">
        <v>1627</v>
      </c>
      <c r="D919" s="15" t="s">
        <v>11</v>
      </c>
      <c r="E919" s="14">
        <v>2</v>
      </c>
      <c r="F919" s="13"/>
      <c r="G919" s="83">
        <f t="shared" si="45"/>
        <v>0</v>
      </c>
      <c r="H919" s="93"/>
    </row>
    <row r="920" spans="1:8" s="28" customFormat="1" ht="63">
      <c r="A920" s="29" t="s">
        <v>1658</v>
      </c>
      <c r="B920" s="22" t="s">
        <v>1629</v>
      </c>
      <c r="C920" s="22" t="s">
        <v>1630</v>
      </c>
      <c r="D920" s="15" t="s">
        <v>11</v>
      </c>
      <c r="E920" s="14">
        <v>1</v>
      </c>
      <c r="F920" s="13"/>
      <c r="G920" s="83">
        <f t="shared" si="45"/>
        <v>0</v>
      </c>
      <c r="H920" s="93"/>
    </row>
    <row r="921" spans="1:8" s="28" customFormat="1" ht="31.5">
      <c r="A921" s="29" t="s">
        <v>53</v>
      </c>
      <c r="B921" s="16" t="s">
        <v>1652</v>
      </c>
      <c r="C921" s="16" t="s">
        <v>1653</v>
      </c>
      <c r="D921" s="15" t="s">
        <v>11</v>
      </c>
      <c r="E921" s="14">
        <v>1</v>
      </c>
      <c r="F921" s="13"/>
      <c r="G921" s="83">
        <f t="shared" si="45"/>
        <v>0</v>
      </c>
      <c r="H921" s="93"/>
    </row>
    <row r="922" spans="1:8" s="28" customFormat="1" ht="14.85" customHeight="1">
      <c r="A922" s="35" t="s">
        <v>53</v>
      </c>
      <c r="B922" s="32" t="s">
        <v>362</v>
      </c>
      <c r="C922" s="32" t="s">
        <v>363</v>
      </c>
      <c r="D922" s="30"/>
      <c r="E922" s="31"/>
      <c r="F922" s="30"/>
      <c r="G922" s="83"/>
      <c r="H922" s="94"/>
    </row>
    <row r="923" spans="1:8" s="28" customFormat="1" ht="47.25">
      <c r="A923" s="29" t="s">
        <v>1659</v>
      </c>
      <c r="B923" s="22" t="s">
        <v>1594</v>
      </c>
      <c r="C923" s="22" t="s">
        <v>1595</v>
      </c>
      <c r="D923" s="15" t="s">
        <v>11</v>
      </c>
      <c r="E923" s="14">
        <v>1</v>
      </c>
      <c r="F923" s="13"/>
      <c r="G923" s="83">
        <f t="shared" ref="G923:G930" si="46">ROUND(F923*E923,0)</f>
        <v>0</v>
      </c>
      <c r="H923" s="93"/>
    </row>
    <row r="924" spans="1:8" s="28" customFormat="1" ht="31.5">
      <c r="A924" s="29" t="s">
        <v>53</v>
      </c>
      <c r="B924" s="16" t="s">
        <v>1646</v>
      </c>
      <c r="C924" s="16" t="s">
        <v>1647</v>
      </c>
      <c r="D924" s="15" t="s">
        <v>11</v>
      </c>
      <c r="E924" s="14">
        <v>1</v>
      </c>
      <c r="F924" s="13"/>
      <c r="G924" s="83">
        <f t="shared" si="46"/>
        <v>0</v>
      </c>
      <c r="H924" s="93"/>
    </row>
    <row r="925" spans="1:8" s="28" customFormat="1" ht="78.75">
      <c r="A925" s="29" t="s">
        <v>1660</v>
      </c>
      <c r="B925" s="22" t="s">
        <v>1585</v>
      </c>
      <c r="C925" s="22" t="s">
        <v>1538</v>
      </c>
      <c r="D925" s="15" t="s">
        <v>11</v>
      </c>
      <c r="E925" s="14">
        <v>5</v>
      </c>
      <c r="F925" s="13"/>
      <c r="G925" s="83">
        <f t="shared" si="46"/>
        <v>0</v>
      </c>
      <c r="H925" s="93"/>
    </row>
    <row r="926" spans="1:8" s="28" customFormat="1" ht="31.5">
      <c r="A926" s="29" t="s">
        <v>53</v>
      </c>
      <c r="B926" s="16" t="s">
        <v>1586</v>
      </c>
      <c r="C926" s="16" t="s">
        <v>1587</v>
      </c>
      <c r="D926" s="15" t="s">
        <v>11</v>
      </c>
      <c r="E926" s="14">
        <v>1</v>
      </c>
      <c r="F926" s="13"/>
      <c r="G926" s="83">
        <f t="shared" si="46"/>
        <v>0</v>
      </c>
      <c r="H926" s="93"/>
    </row>
    <row r="927" spans="1:8" s="28" customFormat="1" ht="31.5">
      <c r="A927" s="29" t="s">
        <v>53</v>
      </c>
      <c r="B927" s="16" t="s">
        <v>1649</v>
      </c>
      <c r="C927" s="16" t="s">
        <v>1650</v>
      </c>
      <c r="D927" s="15" t="s">
        <v>11</v>
      </c>
      <c r="E927" s="14">
        <v>2</v>
      </c>
      <c r="F927" s="13"/>
      <c r="G927" s="83">
        <f t="shared" si="46"/>
        <v>0</v>
      </c>
      <c r="H927" s="93"/>
    </row>
    <row r="928" spans="1:8" s="28" customFormat="1" ht="31.5">
      <c r="A928" s="29" t="s">
        <v>53</v>
      </c>
      <c r="B928" s="16" t="s">
        <v>1626</v>
      </c>
      <c r="C928" s="16" t="s">
        <v>1627</v>
      </c>
      <c r="D928" s="15" t="s">
        <v>11</v>
      </c>
      <c r="E928" s="14">
        <v>2</v>
      </c>
      <c r="F928" s="13"/>
      <c r="G928" s="83">
        <f t="shared" si="46"/>
        <v>0</v>
      </c>
      <c r="H928" s="93"/>
    </row>
    <row r="929" spans="1:8" s="28" customFormat="1" ht="63">
      <c r="A929" s="29" t="s">
        <v>1661</v>
      </c>
      <c r="B929" s="22" t="s">
        <v>1629</v>
      </c>
      <c r="C929" s="22" t="s">
        <v>1630</v>
      </c>
      <c r="D929" s="15" t="s">
        <v>11</v>
      </c>
      <c r="E929" s="14">
        <v>1</v>
      </c>
      <c r="F929" s="13"/>
      <c r="G929" s="83">
        <f t="shared" si="46"/>
        <v>0</v>
      </c>
      <c r="H929" s="93"/>
    </row>
    <row r="930" spans="1:8" s="28" customFormat="1" ht="31.5">
      <c r="A930" s="29" t="s">
        <v>53</v>
      </c>
      <c r="B930" s="16" t="s">
        <v>1652</v>
      </c>
      <c r="C930" s="16" t="s">
        <v>1653</v>
      </c>
      <c r="D930" s="15" t="s">
        <v>11</v>
      </c>
      <c r="E930" s="14">
        <v>1</v>
      </c>
      <c r="F930" s="13"/>
      <c r="G930" s="83">
        <f t="shared" si="46"/>
        <v>0</v>
      </c>
      <c r="H930" s="93"/>
    </row>
    <row r="931" spans="1:8" s="28" customFormat="1" ht="15.75">
      <c r="A931" s="35" t="s">
        <v>53</v>
      </c>
      <c r="B931" s="32" t="s">
        <v>1662</v>
      </c>
      <c r="C931" s="32" t="s">
        <v>1663</v>
      </c>
      <c r="D931" s="30"/>
      <c r="E931" s="31"/>
      <c r="F931" s="30"/>
      <c r="G931" s="83"/>
      <c r="H931" s="94"/>
    </row>
    <row r="932" spans="1:8" s="28" customFormat="1" ht="63">
      <c r="A932" s="29" t="s">
        <v>1664</v>
      </c>
      <c r="B932" s="22" t="s">
        <v>1665</v>
      </c>
      <c r="C932" s="22" t="s">
        <v>1666</v>
      </c>
      <c r="D932" s="15" t="s">
        <v>11</v>
      </c>
      <c r="E932" s="14">
        <v>16</v>
      </c>
      <c r="F932" s="13"/>
      <c r="G932" s="83">
        <f t="shared" ref="G932:G943" si="47">ROUND(F932*E932,0)</f>
        <v>0</v>
      </c>
      <c r="H932" s="93"/>
    </row>
    <row r="933" spans="1:8" s="28" customFormat="1" ht="47.25">
      <c r="A933" s="29" t="s">
        <v>53</v>
      </c>
      <c r="B933" s="16" t="s">
        <v>1667</v>
      </c>
      <c r="C933" s="16" t="s">
        <v>1668</v>
      </c>
      <c r="D933" s="15" t="s">
        <v>11</v>
      </c>
      <c r="E933" s="14">
        <v>16</v>
      </c>
      <c r="F933" s="13"/>
      <c r="G933" s="83">
        <f t="shared" si="47"/>
        <v>0</v>
      </c>
      <c r="H933" s="93"/>
    </row>
    <row r="934" spans="1:8" s="28" customFormat="1" ht="47.25">
      <c r="A934" s="29" t="s">
        <v>1669</v>
      </c>
      <c r="B934" s="22" t="s">
        <v>1670</v>
      </c>
      <c r="C934" s="22" t="s">
        <v>1671</v>
      </c>
      <c r="D934" s="15" t="s">
        <v>11</v>
      </c>
      <c r="E934" s="14">
        <v>16</v>
      </c>
      <c r="F934" s="13"/>
      <c r="G934" s="83">
        <f t="shared" si="47"/>
        <v>0</v>
      </c>
      <c r="H934" s="93"/>
    </row>
    <row r="935" spans="1:8" s="28" customFormat="1" ht="47.25">
      <c r="A935" s="29" t="s">
        <v>53</v>
      </c>
      <c r="B935" s="16" t="s">
        <v>1672</v>
      </c>
      <c r="C935" s="16" t="s">
        <v>1673</v>
      </c>
      <c r="D935" s="15" t="s">
        <v>11</v>
      </c>
      <c r="E935" s="14">
        <v>16</v>
      </c>
      <c r="F935" s="13"/>
      <c r="G935" s="83">
        <f t="shared" si="47"/>
        <v>0</v>
      </c>
      <c r="H935" s="93"/>
    </row>
    <row r="936" spans="1:8" s="28" customFormat="1" ht="78.75">
      <c r="A936" s="29" t="s">
        <v>1674</v>
      </c>
      <c r="B936" s="22" t="s">
        <v>1585</v>
      </c>
      <c r="C936" s="22" t="s">
        <v>1538</v>
      </c>
      <c r="D936" s="15" t="s">
        <v>11</v>
      </c>
      <c r="E936" s="14">
        <v>80</v>
      </c>
      <c r="F936" s="13"/>
      <c r="G936" s="83">
        <f t="shared" si="47"/>
        <v>0</v>
      </c>
      <c r="H936" s="93"/>
    </row>
    <row r="937" spans="1:8" s="28" customFormat="1" ht="47.25">
      <c r="A937" s="29" t="s">
        <v>53</v>
      </c>
      <c r="B937" s="16" t="s">
        <v>1675</v>
      </c>
      <c r="C937" s="16" t="s">
        <v>1676</v>
      </c>
      <c r="D937" s="15" t="s">
        <v>11</v>
      </c>
      <c r="E937" s="14">
        <v>16</v>
      </c>
      <c r="F937" s="13"/>
      <c r="G937" s="83">
        <f t="shared" si="47"/>
        <v>0</v>
      </c>
      <c r="H937" s="93"/>
    </row>
    <row r="938" spans="1:8" s="28" customFormat="1" ht="47.25">
      <c r="A938" s="29" t="s">
        <v>53</v>
      </c>
      <c r="B938" s="16" t="s">
        <v>1677</v>
      </c>
      <c r="C938" s="16" t="s">
        <v>1678</v>
      </c>
      <c r="D938" s="15" t="s">
        <v>11</v>
      </c>
      <c r="E938" s="14">
        <v>16</v>
      </c>
      <c r="F938" s="13"/>
      <c r="G938" s="83">
        <f t="shared" si="47"/>
        <v>0</v>
      </c>
      <c r="H938" s="93"/>
    </row>
    <row r="939" spans="1:8" s="28" customFormat="1" ht="47.25">
      <c r="A939" s="29" t="s">
        <v>53</v>
      </c>
      <c r="B939" s="16" t="s">
        <v>1679</v>
      </c>
      <c r="C939" s="16" t="s">
        <v>1680</v>
      </c>
      <c r="D939" s="15" t="s">
        <v>11</v>
      </c>
      <c r="E939" s="14">
        <v>32</v>
      </c>
      <c r="F939" s="13"/>
      <c r="G939" s="83">
        <f t="shared" si="47"/>
        <v>0</v>
      </c>
      <c r="H939" s="93"/>
    </row>
    <row r="940" spans="1:8" s="28" customFormat="1" ht="47.25">
      <c r="A940" s="29" t="s">
        <v>53</v>
      </c>
      <c r="B940" s="16" t="s">
        <v>1681</v>
      </c>
      <c r="C940" s="16" t="s">
        <v>1682</v>
      </c>
      <c r="D940" s="15" t="s">
        <v>11</v>
      </c>
      <c r="E940" s="14">
        <v>16</v>
      </c>
      <c r="F940" s="13"/>
      <c r="G940" s="83">
        <f t="shared" si="47"/>
        <v>0</v>
      </c>
      <c r="H940" s="93"/>
    </row>
    <row r="941" spans="1:8" s="28" customFormat="1" ht="78.75">
      <c r="A941" s="29" t="s">
        <v>1683</v>
      </c>
      <c r="B941" s="22" t="s">
        <v>1602</v>
      </c>
      <c r="C941" s="22" t="s">
        <v>1544</v>
      </c>
      <c r="D941" s="15" t="s">
        <v>11</v>
      </c>
      <c r="E941" s="14">
        <v>32</v>
      </c>
      <c r="F941" s="13"/>
      <c r="G941" s="83">
        <f t="shared" si="47"/>
        <v>0</v>
      </c>
      <c r="H941" s="93"/>
    </row>
    <row r="942" spans="1:8" s="28" customFormat="1" ht="31.5">
      <c r="A942" s="29" t="s">
        <v>53</v>
      </c>
      <c r="B942" s="16" t="s">
        <v>1684</v>
      </c>
      <c r="C942" s="16" t="s">
        <v>1685</v>
      </c>
      <c r="D942" s="15" t="s">
        <v>11</v>
      </c>
      <c r="E942" s="14">
        <v>16</v>
      </c>
      <c r="F942" s="13"/>
      <c r="G942" s="83">
        <f t="shared" si="47"/>
        <v>0</v>
      </c>
      <c r="H942" s="93"/>
    </row>
    <row r="943" spans="1:8" s="28" customFormat="1" ht="47.25">
      <c r="A943" s="29" t="s">
        <v>53</v>
      </c>
      <c r="B943" s="16" t="s">
        <v>1686</v>
      </c>
      <c r="C943" s="16" t="s">
        <v>1687</v>
      </c>
      <c r="D943" s="15" t="s">
        <v>11</v>
      </c>
      <c r="E943" s="14">
        <v>16</v>
      </c>
      <c r="F943" s="13"/>
      <c r="G943" s="83">
        <f t="shared" si="47"/>
        <v>0</v>
      </c>
      <c r="H943" s="93"/>
    </row>
    <row r="944" spans="1:8" s="28" customFormat="1" ht="15.75">
      <c r="A944" s="35" t="s">
        <v>53</v>
      </c>
      <c r="B944" s="32" t="s">
        <v>1688</v>
      </c>
      <c r="C944" s="32" t="s">
        <v>1689</v>
      </c>
      <c r="D944" s="30"/>
      <c r="E944" s="31"/>
      <c r="F944" s="30"/>
      <c r="G944" s="83"/>
      <c r="H944" s="94"/>
    </row>
    <row r="945" spans="1:8" s="28" customFormat="1" ht="63">
      <c r="A945" s="29" t="s">
        <v>1690</v>
      </c>
      <c r="B945" s="22" t="s">
        <v>1665</v>
      </c>
      <c r="C945" s="22" t="s">
        <v>1666</v>
      </c>
      <c r="D945" s="15" t="s">
        <v>11</v>
      </c>
      <c r="E945" s="14">
        <v>6</v>
      </c>
      <c r="F945" s="13"/>
      <c r="G945" s="83">
        <f t="shared" ref="G945:G956" si="48">ROUND(F945*E945,0)</f>
        <v>0</v>
      </c>
      <c r="H945" s="93"/>
    </row>
    <row r="946" spans="1:8" s="28" customFormat="1" ht="47.25">
      <c r="A946" s="29" t="s">
        <v>53</v>
      </c>
      <c r="B946" s="16" t="s">
        <v>1667</v>
      </c>
      <c r="C946" s="16" t="s">
        <v>1668</v>
      </c>
      <c r="D946" s="15" t="s">
        <v>11</v>
      </c>
      <c r="E946" s="14">
        <v>6</v>
      </c>
      <c r="F946" s="13"/>
      <c r="G946" s="83">
        <f t="shared" si="48"/>
        <v>0</v>
      </c>
      <c r="H946" s="93"/>
    </row>
    <row r="947" spans="1:8" s="28" customFormat="1" ht="47.25">
      <c r="A947" s="29" t="s">
        <v>1691</v>
      </c>
      <c r="B947" s="22" t="s">
        <v>1692</v>
      </c>
      <c r="C947" s="22" t="s">
        <v>1671</v>
      </c>
      <c r="D947" s="15" t="s">
        <v>11</v>
      </c>
      <c r="E947" s="14">
        <v>6</v>
      </c>
      <c r="F947" s="13"/>
      <c r="G947" s="83">
        <f t="shared" si="48"/>
        <v>0</v>
      </c>
      <c r="H947" s="93"/>
    </row>
    <row r="948" spans="1:8" s="28" customFormat="1" ht="47.25">
      <c r="A948" s="29" t="s">
        <v>53</v>
      </c>
      <c r="B948" s="16" t="s">
        <v>1672</v>
      </c>
      <c r="C948" s="16" t="s">
        <v>1673</v>
      </c>
      <c r="D948" s="15" t="s">
        <v>11</v>
      </c>
      <c r="E948" s="14">
        <v>6</v>
      </c>
      <c r="F948" s="13"/>
      <c r="G948" s="83">
        <f t="shared" si="48"/>
        <v>0</v>
      </c>
      <c r="H948" s="93"/>
    </row>
    <row r="949" spans="1:8" s="28" customFormat="1" ht="78.75">
      <c r="A949" s="29" t="s">
        <v>1693</v>
      </c>
      <c r="B949" s="22" t="s">
        <v>1585</v>
      </c>
      <c r="C949" s="22" t="s">
        <v>1538</v>
      </c>
      <c r="D949" s="15" t="s">
        <v>11</v>
      </c>
      <c r="E949" s="14">
        <v>42</v>
      </c>
      <c r="F949" s="13"/>
      <c r="G949" s="83">
        <f t="shared" si="48"/>
        <v>0</v>
      </c>
      <c r="H949" s="93"/>
    </row>
    <row r="950" spans="1:8" s="28" customFormat="1" ht="47.25">
      <c r="A950" s="29" t="s">
        <v>53</v>
      </c>
      <c r="B950" s="16" t="s">
        <v>1675</v>
      </c>
      <c r="C950" s="16" t="s">
        <v>1676</v>
      </c>
      <c r="D950" s="15" t="s">
        <v>11</v>
      </c>
      <c r="E950" s="14">
        <v>16</v>
      </c>
      <c r="F950" s="13"/>
      <c r="G950" s="83">
        <f t="shared" si="48"/>
        <v>0</v>
      </c>
      <c r="H950" s="93"/>
    </row>
    <row r="951" spans="1:8" s="28" customFormat="1" ht="47.25">
      <c r="A951" s="29" t="s">
        <v>53</v>
      </c>
      <c r="B951" s="16" t="s">
        <v>1677</v>
      </c>
      <c r="C951" s="16" t="s">
        <v>1678</v>
      </c>
      <c r="D951" s="15" t="s">
        <v>11</v>
      </c>
      <c r="E951" s="14">
        <v>16</v>
      </c>
      <c r="F951" s="13"/>
      <c r="G951" s="83">
        <f t="shared" si="48"/>
        <v>0</v>
      </c>
      <c r="H951" s="93"/>
    </row>
    <row r="952" spans="1:8" s="28" customFormat="1" ht="47.25">
      <c r="A952" s="29" t="s">
        <v>53</v>
      </c>
      <c r="B952" s="16" t="s">
        <v>1679</v>
      </c>
      <c r="C952" s="16" t="s">
        <v>1680</v>
      </c>
      <c r="D952" s="15" t="s">
        <v>11</v>
      </c>
      <c r="E952" s="14">
        <v>64</v>
      </c>
      <c r="F952" s="13"/>
      <c r="G952" s="83">
        <f t="shared" si="48"/>
        <v>0</v>
      </c>
      <c r="H952" s="93"/>
    </row>
    <row r="953" spans="1:8" s="28" customFormat="1" ht="47.25">
      <c r="A953" s="29" t="s">
        <v>53</v>
      </c>
      <c r="B953" s="16" t="s">
        <v>1681</v>
      </c>
      <c r="C953" s="16" t="s">
        <v>1682</v>
      </c>
      <c r="D953" s="15" t="s">
        <v>11</v>
      </c>
      <c r="E953" s="14">
        <v>16</v>
      </c>
      <c r="F953" s="13"/>
      <c r="G953" s="83">
        <f t="shared" si="48"/>
        <v>0</v>
      </c>
      <c r="H953" s="93"/>
    </row>
    <row r="954" spans="1:8" s="28" customFormat="1" ht="78.75">
      <c r="A954" s="29" t="s">
        <v>1694</v>
      </c>
      <c r="B954" s="22" t="s">
        <v>1602</v>
      </c>
      <c r="C954" s="22" t="s">
        <v>1544</v>
      </c>
      <c r="D954" s="15" t="s">
        <v>11</v>
      </c>
      <c r="E954" s="14">
        <v>12</v>
      </c>
      <c r="F954" s="13"/>
      <c r="G954" s="83">
        <f t="shared" si="48"/>
        <v>0</v>
      </c>
      <c r="H954" s="93"/>
    </row>
    <row r="955" spans="1:8" s="28" customFormat="1" ht="31.5">
      <c r="A955" s="29" t="s">
        <v>53</v>
      </c>
      <c r="B955" s="16" t="s">
        <v>1684</v>
      </c>
      <c r="C955" s="16" t="s">
        <v>1685</v>
      </c>
      <c r="D955" s="15" t="s">
        <v>11</v>
      </c>
      <c r="E955" s="14">
        <v>6</v>
      </c>
      <c r="F955" s="13"/>
      <c r="G955" s="83">
        <f t="shared" si="48"/>
        <v>0</v>
      </c>
      <c r="H955" s="93"/>
    </row>
    <row r="956" spans="1:8" s="28" customFormat="1" ht="47.25">
      <c r="A956" s="29" t="s">
        <v>53</v>
      </c>
      <c r="B956" s="16" t="s">
        <v>1686</v>
      </c>
      <c r="C956" s="16" t="s">
        <v>1687</v>
      </c>
      <c r="D956" s="15" t="s">
        <v>11</v>
      </c>
      <c r="E956" s="14">
        <v>6</v>
      </c>
      <c r="F956" s="13"/>
      <c r="G956" s="83">
        <f t="shared" si="48"/>
        <v>0</v>
      </c>
      <c r="H956" s="93"/>
    </row>
    <row r="957" spans="1:8" s="28" customFormat="1" ht="14.85" customHeight="1">
      <c r="A957" s="35" t="s">
        <v>53</v>
      </c>
      <c r="B957" s="32" t="s">
        <v>1695</v>
      </c>
      <c r="C957" s="32" t="s">
        <v>1696</v>
      </c>
      <c r="D957" s="30"/>
      <c r="E957" s="31"/>
      <c r="F957" s="30"/>
      <c r="G957" s="83"/>
      <c r="H957" s="94"/>
    </row>
    <row r="958" spans="1:8" s="28" customFormat="1" ht="63">
      <c r="A958" s="29" t="s">
        <v>1697</v>
      </c>
      <c r="B958" s="22" t="s">
        <v>1665</v>
      </c>
      <c r="C958" s="22" t="s">
        <v>1666</v>
      </c>
      <c r="D958" s="15" t="s">
        <v>11</v>
      </c>
      <c r="E958" s="14">
        <v>30</v>
      </c>
      <c r="F958" s="13"/>
      <c r="G958" s="83">
        <f t="shared" ref="G958:G967" si="49">ROUND(F958*E958,0)</f>
        <v>0</v>
      </c>
      <c r="H958" s="93"/>
    </row>
    <row r="959" spans="1:8" s="28" customFormat="1" ht="47.25">
      <c r="A959" s="29" t="s">
        <v>53</v>
      </c>
      <c r="B959" s="16" t="s">
        <v>1667</v>
      </c>
      <c r="C959" s="16" t="s">
        <v>1668</v>
      </c>
      <c r="D959" s="15" t="s">
        <v>11</v>
      </c>
      <c r="E959" s="14">
        <v>30</v>
      </c>
      <c r="F959" s="13"/>
      <c r="G959" s="83">
        <f t="shared" si="49"/>
        <v>0</v>
      </c>
      <c r="H959" s="93"/>
    </row>
    <row r="960" spans="1:8" s="28" customFormat="1" ht="47.25">
      <c r="A960" s="29" t="s">
        <v>1698</v>
      </c>
      <c r="B960" s="22" t="s">
        <v>1670</v>
      </c>
      <c r="C960" s="22" t="s">
        <v>1671</v>
      </c>
      <c r="D960" s="15" t="s">
        <v>11</v>
      </c>
      <c r="E960" s="14">
        <v>30</v>
      </c>
      <c r="F960" s="13"/>
      <c r="G960" s="83">
        <f t="shared" si="49"/>
        <v>0</v>
      </c>
      <c r="H960" s="93"/>
    </row>
    <row r="961" spans="1:8" s="28" customFormat="1" ht="47.25">
      <c r="A961" s="29" t="s">
        <v>53</v>
      </c>
      <c r="B961" s="16" t="s">
        <v>1672</v>
      </c>
      <c r="C961" s="16" t="s">
        <v>1673</v>
      </c>
      <c r="D961" s="15" t="s">
        <v>11</v>
      </c>
      <c r="E961" s="14">
        <v>30</v>
      </c>
      <c r="F961" s="13"/>
      <c r="G961" s="83">
        <f t="shared" si="49"/>
        <v>0</v>
      </c>
      <c r="H961" s="93"/>
    </row>
    <row r="962" spans="1:8" s="28" customFormat="1" ht="78.75">
      <c r="A962" s="29" t="s">
        <v>1699</v>
      </c>
      <c r="B962" s="22" t="s">
        <v>1585</v>
      </c>
      <c r="C962" s="22" t="s">
        <v>1538</v>
      </c>
      <c r="D962" s="15" t="s">
        <v>11</v>
      </c>
      <c r="E962" s="14">
        <v>90</v>
      </c>
      <c r="F962" s="13"/>
      <c r="G962" s="83">
        <f t="shared" si="49"/>
        <v>0</v>
      </c>
      <c r="H962" s="93"/>
    </row>
    <row r="963" spans="1:8" s="28" customFormat="1" ht="47.25">
      <c r="A963" s="29" t="s">
        <v>53</v>
      </c>
      <c r="B963" s="16" t="s">
        <v>1675</v>
      </c>
      <c r="C963" s="16" t="s">
        <v>1676</v>
      </c>
      <c r="D963" s="15" t="s">
        <v>11</v>
      </c>
      <c r="E963" s="14">
        <v>30</v>
      </c>
      <c r="F963" s="13"/>
      <c r="G963" s="83">
        <f t="shared" si="49"/>
        <v>0</v>
      </c>
      <c r="H963" s="93"/>
    </row>
    <row r="964" spans="1:8" s="28" customFormat="1" ht="47.25">
      <c r="A964" s="29" t="s">
        <v>53</v>
      </c>
      <c r="B964" s="16" t="s">
        <v>1679</v>
      </c>
      <c r="C964" s="16" t="s">
        <v>1680</v>
      </c>
      <c r="D964" s="15" t="s">
        <v>11</v>
      </c>
      <c r="E964" s="14">
        <v>30</v>
      </c>
      <c r="F964" s="13"/>
      <c r="G964" s="83">
        <f t="shared" si="49"/>
        <v>0</v>
      </c>
      <c r="H964" s="93"/>
    </row>
    <row r="965" spans="1:8" s="28" customFormat="1" ht="47.25">
      <c r="A965" s="29" t="s">
        <v>53</v>
      </c>
      <c r="B965" s="16" t="s">
        <v>1681</v>
      </c>
      <c r="C965" s="16" t="s">
        <v>1682</v>
      </c>
      <c r="D965" s="15" t="s">
        <v>11</v>
      </c>
      <c r="E965" s="14">
        <v>30</v>
      </c>
      <c r="F965" s="13"/>
      <c r="G965" s="83">
        <f t="shared" si="49"/>
        <v>0</v>
      </c>
      <c r="H965" s="93"/>
    </row>
    <row r="966" spans="1:8" s="28" customFormat="1" ht="78.75">
      <c r="A966" s="29" t="s">
        <v>1700</v>
      </c>
      <c r="B966" s="22" t="s">
        <v>1602</v>
      </c>
      <c r="C966" s="22" t="s">
        <v>1544</v>
      </c>
      <c r="D966" s="15" t="s">
        <v>11</v>
      </c>
      <c r="E966" s="14">
        <v>30</v>
      </c>
      <c r="F966" s="13"/>
      <c r="G966" s="83">
        <f t="shared" si="49"/>
        <v>0</v>
      </c>
      <c r="H966" s="93"/>
    </row>
    <row r="967" spans="1:8" s="28" customFormat="1" ht="31.5">
      <c r="A967" s="29" t="s">
        <v>53</v>
      </c>
      <c r="B967" s="16" t="s">
        <v>1684</v>
      </c>
      <c r="C967" s="16" t="s">
        <v>1685</v>
      </c>
      <c r="D967" s="15" t="s">
        <v>11</v>
      </c>
      <c r="E967" s="14">
        <v>30</v>
      </c>
      <c r="F967" s="13"/>
      <c r="G967" s="83">
        <f t="shared" si="49"/>
        <v>0</v>
      </c>
      <c r="H967" s="93"/>
    </row>
    <row r="968" spans="1:8" s="28" customFormat="1" ht="41.25" customHeight="1">
      <c r="A968" s="35" t="s">
        <v>53</v>
      </c>
      <c r="B968" s="32" t="s">
        <v>1701</v>
      </c>
      <c r="C968" s="32" t="s">
        <v>1702</v>
      </c>
      <c r="D968" s="30"/>
      <c r="E968" s="31"/>
      <c r="F968" s="30"/>
      <c r="G968" s="83"/>
      <c r="H968" s="94"/>
    </row>
    <row r="969" spans="1:8" s="28" customFormat="1" ht="63">
      <c r="A969" s="29" t="s">
        <v>1703</v>
      </c>
      <c r="B969" s="22" t="s">
        <v>1665</v>
      </c>
      <c r="C969" s="22" t="s">
        <v>1666</v>
      </c>
      <c r="D969" s="15" t="s">
        <v>11</v>
      </c>
      <c r="E969" s="14">
        <v>28</v>
      </c>
      <c r="F969" s="13"/>
      <c r="G969" s="83">
        <f t="shared" ref="G969:G978" si="50">ROUND(F969*E969,0)</f>
        <v>0</v>
      </c>
      <c r="H969" s="93"/>
    </row>
    <row r="970" spans="1:8" s="28" customFormat="1" ht="47.25">
      <c r="A970" s="29" t="s">
        <v>53</v>
      </c>
      <c r="B970" s="16" t="s">
        <v>1667</v>
      </c>
      <c r="C970" s="16" t="s">
        <v>1668</v>
      </c>
      <c r="D970" s="15" t="s">
        <v>11</v>
      </c>
      <c r="E970" s="14">
        <v>28</v>
      </c>
      <c r="F970" s="13"/>
      <c r="G970" s="83">
        <f t="shared" si="50"/>
        <v>0</v>
      </c>
      <c r="H970" s="93"/>
    </row>
    <row r="971" spans="1:8" s="28" customFormat="1" ht="47.25">
      <c r="A971" s="29" t="s">
        <v>1704</v>
      </c>
      <c r="B971" s="22" t="s">
        <v>1670</v>
      </c>
      <c r="C971" s="22" t="s">
        <v>1671</v>
      </c>
      <c r="D971" s="15" t="s">
        <v>11</v>
      </c>
      <c r="E971" s="14">
        <v>28</v>
      </c>
      <c r="F971" s="13"/>
      <c r="G971" s="83">
        <f t="shared" si="50"/>
        <v>0</v>
      </c>
      <c r="H971" s="93"/>
    </row>
    <row r="972" spans="1:8" s="28" customFormat="1" ht="47.25">
      <c r="A972" s="29" t="s">
        <v>53</v>
      </c>
      <c r="B972" s="16" t="s">
        <v>1672</v>
      </c>
      <c r="C972" s="16" t="s">
        <v>1673</v>
      </c>
      <c r="D972" s="15" t="s">
        <v>11</v>
      </c>
      <c r="E972" s="14">
        <v>28</v>
      </c>
      <c r="F972" s="13"/>
      <c r="G972" s="83">
        <f t="shared" si="50"/>
        <v>0</v>
      </c>
      <c r="H972" s="93"/>
    </row>
    <row r="973" spans="1:8" s="28" customFormat="1" ht="78.75">
      <c r="A973" s="29" t="s">
        <v>1705</v>
      </c>
      <c r="B973" s="22" t="s">
        <v>1585</v>
      </c>
      <c r="C973" s="22" t="s">
        <v>1538</v>
      </c>
      <c r="D973" s="15" t="s">
        <v>11</v>
      </c>
      <c r="E973" s="14">
        <v>84</v>
      </c>
      <c r="F973" s="13"/>
      <c r="G973" s="83">
        <f t="shared" si="50"/>
        <v>0</v>
      </c>
      <c r="H973" s="93"/>
    </row>
    <row r="974" spans="1:8" s="28" customFormat="1" ht="47.25">
      <c r="A974" s="29" t="s">
        <v>53</v>
      </c>
      <c r="B974" s="16" t="s">
        <v>1675</v>
      </c>
      <c r="C974" s="16" t="s">
        <v>1676</v>
      </c>
      <c r="D974" s="15" t="s">
        <v>11</v>
      </c>
      <c r="E974" s="14">
        <v>28</v>
      </c>
      <c r="F974" s="13"/>
      <c r="G974" s="83">
        <f t="shared" si="50"/>
        <v>0</v>
      </c>
      <c r="H974" s="93"/>
    </row>
    <row r="975" spans="1:8" s="28" customFormat="1" ht="47.25">
      <c r="A975" s="29" t="s">
        <v>53</v>
      </c>
      <c r="B975" s="16" t="s">
        <v>1679</v>
      </c>
      <c r="C975" s="16" t="s">
        <v>1680</v>
      </c>
      <c r="D975" s="15" t="s">
        <v>11</v>
      </c>
      <c r="E975" s="14">
        <v>28</v>
      </c>
      <c r="F975" s="13"/>
      <c r="G975" s="83">
        <f t="shared" si="50"/>
        <v>0</v>
      </c>
      <c r="H975" s="93"/>
    </row>
    <row r="976" spans="1:8" s="28" customFormat="1" ht="47.25">
      <c r="A976" s="29" t="s">
        <v>53</v>
      </c>
      <c r="B976" s="16" t="s">
        <v>1681</v>
      </c>
      <c r="C976" s="16" t="s">
        <v>1682</v>
      </c>
      <c r="D976" s="15" t="s">
        <v>11</v>
      </c>
      <c r="E976" s="14">
        <v>28</v>
      </c>
      <c r="F976" s="13"/>
      <c r="G976" s="83">
        <f t="shared" si="50"/>
        <v>0</v>
      </c>
      <c r="H976" s="93"/>
    </row>
    <row r="977" spans="1:8" s="28" customFormat="1" ht="78.75">
      <c r="A977" s="29" t="s">
        <v>1706</v>
      </c>
      <c r="B977" s="22" t="s">
        <v>1543</v>
      </c>
      <c r="C977" s="22" t="s">
        <v>1544</v>
      </c>
      <c r="D977" s="15" t="s">
        <v>11</v>
      </c>
      <c r="E977" s="14">
        <v>28</v>
      </c>
      <c r="F977" s="13"/>
      <c r="G977" s="83">
        <f t="shared" si="50"/>
        <v>0</v>
      </c>
      <c r="H977" s="93"/>
    </row>
    <row r="978" spans="1:8" s="28" customFormat="1" ht="31.5">
      <c r="A978" s="29" t="s">
        <v>53</v>
      </c>
      <c r="B978" s="16" t="s">
        <v>1684</v>
      </c>
      <c r="C978" s="16" t="s">
        <v>1685</v>
      </c>
      <c r="D978" s="15" t="s">
        <v>11</v>
      </c>
      <c r="E978" s="14">
        <v>28</v>
      </c>
      <c r="F978" s="13"/>
      <c r="G978" s="83">
        <f t="shared" si="50"/>
        <v>0</v>
      </c>
      <c r="H978" s="93"/>
    </row>
    <row r="979" spans="1:8" s="28" customFormat="1" ht="15.4" customHeight="1">
      <c r="A979" s="35" t="s">
        <v>53</v>
      </c>
      <c r="B979" s="32" t="s">
        <v>1707</v>
      </c>
      <c r="C979" s="32" t="s">
        <v>1708</v>
      </c>
      <c r="D979" s="30"/>
      <c r="E979" s="31"/>
      <c r="F979" s="30"/>
      <c r="G979" s="83"/>
      <c r="H979" s="94"/>
    </row>
    <row r="980" spans="1:8" s="28" customFormat="1" ht="47.25">
      <c r="A980" s="29" t="s">
        <v>1709</v>
      </c>
      <c r="B980" s="22" t="s">
        <v>1594</v>
      </c>
      <c r="C980" s="22" t="s">
        <v>1595</v>
      </c>
      <c r="D980" s="15" t="s">
        <v>11</v>
      </c>
      <c r="E980" s="14">
        <v>1</v>
      </c>
      <c r="F980" s="13"/>
      <c r="G980" s="83">
        <f t="shared" ref="G980:G990" si="51">ROUND(F980*E980,0)</f>
        <v>0</v>
      </c>
      <c r="H980" s="93"/>
    </row>
    <row r="981" spans="1:8" s="28" customFormat="1" ht="31.5">
      <c r="A981" s="29" t="s">
        <v>53</v>
      </c>
      <c r="B981" s="16" t="s">
        <v>1710</v>
      </c>
      <c r="C981" s="16" t="s">
        <v>1711</v>
      </c>
      <c r="D981" s="15" t="s">
        <v>11</v>
      </c>
      <c r="E981" s="14">
        <v>1</v>
      </c>
      <c r="F981" s="13"/>
      <c r="G981" s="83">
        <f t="shared" si="51"/>
        <v>0</v>
      </c>
      <c r="H981" s="93"/>
    </row>
    <row r="982" spans="1:8" s="28" customFormat="1" ht="31.5">
      <c r="A982" s="29" t="s">
        <v>1712</v>
      </c>
      <c r="B982" s="22" t="s">
        <v>1713</v>
      </c>
      <c r="C982" s="22" t="s">
        <v>1714</v>
      </c>
      <c r="D982" s="15" t="s">
        <v>11</v>
      </c>
      <c r="E982" s="14">
        <v>1</v>
      </c>
      <c r="F982" s="13"/>
      <c r="G982" s="83">
        <f t="shared" si="51"/>
        <v>0</v>
      </c>
      <c r="H982" s="93"/>
    </row>
    <row r="983" spans="1:8" s="28" customFormat="1" ht="31.5">
      <c r="A983" s="29" t="s">
        <v>53</v>
      </c>
      <c r="B983" s="16" t="s">
        <v>1715</v>
      </c>
      <c r="C983" s="16" t="s">
        <v>1716</v>
      </c>
      <c r="D983" s="15" t="s">
        <v>11</v>
      </c>
      <c r="E983" s="14">
        <v>1</v>
      </c>
      <c r="F983" s="13"/>
      <c r="G983" s="83">
        <f t="shared" si="51"/>
        <v>0</v>
      </c>
      <c r="H983" s="93"/>
    </row>
    <row r="984" spans="1:8" s="28" customFormat="1" ht="78.75">
      <c r="A984" s="29" t="s">
        <v>1717</v>
      </c>
      <c r="B984" s="22" t="s">
        <v>1585</v>
      </c>
      <c r="C984" s="22" t="s">
        <v>1538</v>
      </c>
      <c r="D984" s="15" t="s">
        <v>11</v>
      </c>
      <c r="E984" s="14">
        <v>4</v>
      </c>
      <c r="F984" s="13"/>
      <c r="G984" s="83">
        <f t="shared" si="51"/>
        <v>0</v>
      </c>
      <c r="H984" s="93"/>
    </row>
    <row r="985" spans="1:8" s="28" customFormat="1" ht="31.5">
      <c r="A985" s="29" t="s">
        <v>53</v>
      </c>
      <c r="B985" s="16" t="s">
        <v>1590</v>
      </c>
      <c r="C985" s="16" t="s">
        <v>1591</v>
      </c>
      <c r="D985" s="15" t="s">
        <v>11</v>
      </c>
      <c r="E985" s="14">
        <v>1</v>
      </c>
      <c r="F985" s="13"/>
      <c r="G985" s="83">
        <f t="shared" si="51"/>
        <v>0</v>
      </c>
      <c r="H985" s="93"/>
    </row>
    <row r="986" spans="1:8" s="28" customFormat="1" ht="31.5">
      <c r="A986" s="29" t="s">
        <v>53</v>
      </c>
      <c r="B986" s="16" t="s">
        <v>1586</v>
      </c>
      <c r="C986" s="16" t="s">
        <v>1587</v>
      </c>
      <c r="D986" s="15" t="s">
        <v>11</v>
      </c>
      <c r="E986" s="14">
        <v>1</v>
      </c>
      <c r="F986" s="13"/>
      <c r="G986" s="83">
        <f t="shared" si="51"/>
        <v>0</v>
      </c>
      <c r="H986" s="93"/>
    </row>
    <row r="987" spans="1:8" s="28" customFormat="1" ht="31.5">
      <c r="A987" s="29" t="s">
        <v>53</v>
      </c>
      <c r="B987" s="16" t="s">
        <v>1718</v>
      </c>
      <c r="C987" s="16" t="s">
        <v>1719</v>
      </c>
      <c r="D987" s="15" t="s">
        <v>11</v>
      </c>
      <c r="E987" s="14">
        <v>1</v>
      </c>
      <c r="F987" s="13"/>
      <c r="G987" s="83">
        <f t="shared" si="51"/>
        <v>0</v>
      </c>
      <c r="H987" s="93"/>
    </row>
    <row r="988" spans="1:8" s="28" customFormat="1" ht="31.5">
      <c r="A988" s="29" t="s">
        <v>53</v>
      </c>
      <c r="B988" s="16" t="s">
        <v>1626</v>
      </c>
      <c r="C988" s="16" t="s">
        <v>1627</v>
      </c>
      <c r="D988" s="15" t="s">
        <v>11</v>
      </c>
      <c r="E988" s="14">
        <v>1</v>
      </c>
      <c r="F988" s="13"/>
      <c r="G988" s="83">
        <f t="shared" si="51"/>
        <v>0</v>
      </c>
      <c r="H988" s="93"/>
    </row>
    <row r="989" spans="1:8" s="28" customFormat="1" ht="63">
      <c r="A989" s="29" t="s">
        <v>1720</v>
      </c>
      <c r="B989" s="22" t="s">
        <v>1629</v>
      </c>
      <c r="C989" s="22" t="s">
        <v>1630</v>
      </c>
      <c r="D989" s="15" t="s">
        <v>11</v>
      </c>
      <c r="E989" s="14">
        <v>1</v>
      </c>
      <c r="F989" s="13"/>
      <c r="G989" s="83">
        <f t="shared" si="51"/>
        <v>0</v>
      </c>
      <c r="H989" s="93"/>
    </row>
    <row r="990" spans="1:8" s="28" customFormat="1" ht="15.75">
      <c r="A990" s="29" t="s">
        <v>53</v>
      </c>
      <c r="B990" s="16" t="s">
        <v>1721</v>
      </c>
      <c r="C990" s="16" t="s">
        <v>1722</v>
      </c>
      <c r="D990" s="15" t="s">
        <v>11</v>
      </c>
      <c r="E990" s="14">
        <v>1</v>
      </c>
      <c r="F990" s="13"/>
      <c r="G990" s="83">
        <f t="shared" si="51"/>
        <v>0</v>
      </c>
      <c r="H990" s="93"/>
    </row>
    <row r="991" spans="1:8" s="28" customFormat="1" ht="14.85" customHeight="1">
      <c r="A991" s="35" t="s">
        <v>53</v>
      </c>
      <c r="B991" s="32" t="s">
        <v>1723</v>
      </c>
      <c r="C991" s="32" t="s">
        <v>1724</v>
      </c>
      <c r="D991" s="30"/>
      <c r="E991" s="31"/>
      <c r="F991" s="30"/>
      <c r="G991" s="83"/>
      <c r="H991" s="94"/>
    </row>
    <row r="992" spans="1:8" s="28" customFormat="1" ht="47.25">
      <c r="A992" s="29" t="s">
        <v>1725</v>
      </c>
      <c r="B992" s="22" t="s">
        <v>1594</v>
      </c>
      <c r="C992" s="22" t="s">
        <v>1595</v>
      </c>
      <c r="D992" s="15" t="s">
        <v>11</v>
      </c>
      <c r="E992" s="14">
        <v>1</v>
      </c>
      <c r="F992" s="13"/>
      <c r="G992" s="83">
        <f t="shared" ref="G992:G1002" si="52">ROUND(F992*E992,0)</f>
        <v>0</v>
      </c>
      <c r="H992" s="93"/>
    </row>
    <row r="993" spans="1:8" s="28" customFormat="1" ht="31.5">
      <c r="A993" s="29" t="s">
        <v>53</v>
      </c>
      <c r="B993" s="16" t="s">
        <v>1710</v>
      </c>
      <c r="C993" s="16" t="s">
        <v>1711</v>
      </c>
      <c r="D993" s="15" t="s">
        <v>11</v>
      </c>
      <c r="E993" s="14">
        <v>1</v>
      </c>
      <c r="F993" s="13"/>
      <c r="G993" s="83">
        <f t="shared" si="52"/>
        <v>0</v>
      </c>
      <c r="H993" s="93"/>
    </row>
    <row r="994" spans="1:8" s="28" customFormat="1" ht="31.5">
      <c r="A994" s="29" t="s">
        <v>1726</v>
      </c>
      <c r="B994" s="22" t="s">
        <v>1713</v>
      </c>
      <c r="C994" s="22" t="s">
        <v>1714</v>
      </c>
      <c r="D994" s="15" t="s">
        <v>11</v>
      </c>
      <c r="E994" s="14">
        <v>1</v>
      </c>
      <c r="F994" s="13"/>
      <c r="G994" s="83">
        <f t="shared" si="52"/>
        <v>0</v>
      </c>
      <c r="H994" s="93"/>
    </row>
    <row r="995" spans="1:8" s="28" customFormat="1" ht="31.5">
      <c r="A995" s="29" t="s">
        <v>53</v>
      </c>
      <c r="B995" s="16" t="s">
        <v>1715</v>
      </c>
      <c r="C995" s="16" t="s">
        <v>1716</v>
      </c>
      <c r="D995" s="15" t="s">
        <v>11</v>
      </c>
      <c r="E995" s="14">
        <v>1</v>
      </c>
      <c r="F995" s="13"/>
      <c r="G995" s="83">
        <f t="shared" si="52"/>
        <v>0</v>
      </c>
      <c r="H995" s="93"/>
    </row>
    <row r="996" spans="1:8" s="28" customFormat="1" ht="78.75">
      <c r="A996" s="29" t="s">
        <v>1727</v>
      </c>
      <c r="B996" s="22" t="s">
        <v>1585</v>
      </c>
      <c r="C996" s="22" t="s">
        <v>1538</v>
      </c>
      <c r="D996" s="15" t="s">
        <v>11</v>
      </c>
      <c r="E996" s="14">
        <v>5</v>
      </c>
      <c r="F996" s="13"/>
      <c r="G996" s="83">
        <f t="shared" si="52"/>
        <v>0</v>
      </c>
      <c r="H996" s="93"/>
    </row>
    <row r="997" spans="1:8" s="28" customFormat="1" ht="31.5">
      <c r="A997" s="29" t="s">
        <v>53</v>
      </c>
      <c r="B997" s="16" t="s">
        <v>1590</v>
      </c>
      <c r="C997" s="16" t="s">
        <v>1591</v>
      </c>
      <c r="D997" s="15" t="s">
        <v>11</v>
      </c>
      <c r="E997" s="14">
        <v>1</v>
      </c>
      <c r="F997" s="13"/>
      <c r="G997" s="83">
        <f t="shared" si="52"/>
        <v>0</v>
      </c>
      <c r="H997" s="93"/>
    </row>
    <row r="998" spans="1:8" s="28" customFormat="1" ht="31.5">
      <c r="A998" s="29" t="s">
        <v>53</v>
      </c>
      <c r="B998" s="16" t="s">
        <v>1586</v>
      </c>
      <c r="C998" s="16" t="s">
        <v>1587</v>
      </c>
      <c r="D998" s="15" t="s">
        <v>11</v>
      </c>
      <c r="E998" s="14">
        <v>1</v>
      </c>
      <c r="F998" s="13"/>
      <c r="G998" s="83">
        <f t="shared" si="52"/>
        <v>0</v>
      </c>
      <c r="H998" s="93"/>
    </row>
    <row r="999" spans="1:8" s="28" customFormat="1" ht="31.5">
      <c r="A999" s="29" t="s">
        <v>53</v>
      </c>
      <c r="B999" s="16" t="s">
        <v>1718</v>
      </c>
      <c r="C999" s="16" t="s">
        <v>1719</v>
      </c>
      <c r="D999" s="15" t="s">
        <v>11</v>
      </c>
      <c r="E999" s="14">
        <v>1</v>
      </c>
      <c r="F999" s="13"/>
      <c r="G999" s="83">
        <f t="shared" si="52"/>
        <v>0</v>
      </c>
      <c r="H999" s="93"/>
    </row>
    <row r="1000" spans="1:8" s="28" customFormat="1" ht="31.5">
      <c r="A1000" s="29" t="s">
        <v>53</v>
      </c>
      <c r="B1000" s="16" t="s">
        <v>1626</v>
      </c>
      <c r="C1000" s="16" t="s">
        <v>1627</v>
      </c>
      <c r="D1000" s="15" t="s">
        <v>11</v>
      </c>
      <c r="E1000" s="14">
        <v>2</v>
      </c>
      <c r="F1000" s="13"/>
      <c r="G1000" s="83">
        <f t="shared" si="52"/>
        <v>0</v>
      </c>
      <c r="H1000" s="93"/>
    </row>
    <row r="1001" spans="1:8" s="28" customFormat="1" ht="63">
      <c r="A1001" s="29" t="s">
        <v>1728</v>
      </c>
      <c r="B1001" s="22" t="s">
        <v>1629</v>
      </c>
      <c r="C1001" s="22" t="s">
        <v>1630</v>
      </c>
      <c r="D1001" s="15" t="s">
        <v>11</v>
      </c>
      <c r="E1001" s="14">
        <v>1</v>
      </c>
      <c r="F1001" s="13"/>
      <c r="G1001" s="83">
        <f t="shared" si="52"/>
        <v>0</v>
      </c>
      <c r="H1001" s="93"/>
    </row>
    <row r="1002" spans="1:8" s="28" customFormat="1" ht="16.5" thickBot="1">
      <c r="A1002" s="29" t="s">
        <v>53</v>
      </c>
      <c r="B1002" s="16" t="s">
        <v>1721</v>
      </c>
      <c r="C1002" s="16" t="s">
        <v>1722</v>
      </c>
      <c r="D1002" s="15" t="s">
        <v>11</v>
      </c>
      <c r="E1002" s="14">
        <v>1</v>
      </c>
      <c r="F1002" s="13"/>
      <c r="G1002" s="83">
        <f t="shared" si="52"/>
        <v>0</v>
      </c>
      <c r="H1002" s="93"/>
    </row>
    <row r="1003" spans="1:8" s="28" customFormat="1" ht="32.25" thickBot="1">
      <c r="A1003" s="21" t="s">
        <v>376</v>
      </c>
      <c r="B1003" s="34" t="s">
        <v>377</v>
      </c>
      <c r="C1003" s="33" t="s">
        <v>378</v>
      </c>
      <c r="D1003" s="19"/>
      <c r="E1003" s="18"/>
      <c r="F1003" s="107">
        <f>SUM(G1004:G1032)</f>
        <v>0</v>
      </c>
      <c r="G1003" s="108"/>
      <c r="H1003" s="95"/>
    </row>
    <row r="1004" spans="1:8" s="28" customFormat="1" ht="31.5">
      <c r="A1004" s="29" t="s">
        <v>379</v>
      </c>
      <c r="B1004" s="22" t="s">
        <v>986</v>
      </c>
      <c r="C1004" s="22" t="s">
        <v>987</v>
      </c>
      <c r="D1004" s="17" t="s">
        <v>33</v>
      </c>
      <c r="E1004" s="14">
        <v>8500</v>
      </c>
      <c r="F1004" s="13"/>
      <c r="G1004" s="83">
        <f t="shared" ref="G1004:G1032" si="53">ROUND(F1004*E1004,0)</f>
        <v>0</v>
      </c>
      <c r="H1004" s="93"/>
    </row>
    <row r="1005" spans="1:8" s="28" customFormat="1" ht="47.25">
      <c r="A1005" s="29" t="s">
        <v>380</v>
      </c>
      <c r="B1005" s="22" t="s">
        <v>1729</v>
      </c>
      <c r="C1005" s="22" t="s">
        <v>1730</v>
      </c>
      <c r="D1005" s="17" t="s">
        <v>33</v>
      </c>
      <c r="E1005" s="14">
        <v>8500</v>
      </c>
      <c r="F1005" s="13"/>
      <c r="G1005" s="83">
        <f t="shared" si="53"/>
        <v>0</v>
      </c>
      <c r="H1005" s="93"/>
    </row>
    <row r="1006" spans="1:8" s="28" customFormat="1" ht="63">
      <c r="A1006" s="29" t="s">
        <v>381</v>
      </c>
      <c r="B1006" s="22" t="s">
        <v>1731</v>
      </c>
      <c r="C1006" s="22" t="s">
        <v>1732</v>
      </c>
      <c r="D1006" s="17" t="s">
        <v>33</v>
      </c>
      <c r="E1006" s="14">
        <v>8880</v>
      </c>
      <c r="F1006" s="13"/>
      <c r="G1006" s="83">
        <f t="shared" si="53"/>
        <v>0</v>
      </c>
      <c r="H1006" s="93"/>
    </row>
    <row r="1007" spans="1:8" s="28" customFormat="1" ht="47.25">
      <c r="A1007" s="29" t="s">
        <v>53</v>
      </c>
      <c r="B1007" s="16" t="s">
        <v>1733</v>
      </c>
      <c r="C1007" s="16" t="s">
        <v>1734</v>
      </c>
      <c r="D1007" s="17" t="s">
        <v>33</v>
      </c>
      <c r="E1007" s="14">
        <v>4020</v>
      </c>
      <c r="F1007" s="13"/>
      <c r="G1007" s="83">
        <f t="shared" si="53"/>
        <v>0</v>
      </c>
      <c r="H1007" s="93"/>
    </row>
    <row r="1008" spans="1:8" s="28" customFormat="1" ht="47.25">
      <c r="A1008" s="29" t="s">
        <v>53</v>
      </c>
      <c r="B1008" s="16" t="s">
        <v>1735</v>
      </c>
      <c r="C1008" s="16" t="s">
        <v>1736</v>
      </c>
      <c r="D1008" s="17" t="s">
        <v>33</v>
      </c>
      <c r="E1008" s="14">
        <v>4227</v>
      </c>
      <c r="F1008" s="13"/>
      <c r="G1008" s="83">
        <f t="shared" si="53"/>
        <v>0</v>
      </c>
      <c r="H1008" s="93"/>
    </row>
    <row r="1009" spans="1:8" s="28" customFormat="1" ht="47.25">
      <c r="A1009" s="29" t="s">
        <v>53</v>
      </c>
      <c r="B1009" s="16" t="s">
        <v>1737</v>
      </c>
      <c r="C1009" s="16" t="s">
        <v>1738</v>
      </c>
      <c r="D1009" s="17" t="s">
        <v>33</v>
      </c>
      <c r="E1009" s="14">
        <v>723</v>
      </c>
      <c r="F1009" s="13"/>
      <c r="G1009" s="83">
        <f t="shared" si="53"/>
        <v>0</v>
      </c>
      <c r="H1009" s="93"/>
    </row>
    <row r="1010" spans="1:8" s="28" customFormat="1" ht="31.5">
      <c r="A1010" s="29" t="s">
        <v>53</v>
      </c>
      <c r="B1010" s="16" t="s">
        <v>1739</v>
      </c>
      <c r="C1010" s="16" t="s">
        <v>1740</v>
      </c>
      <c r="D1010" s="15" t="s">
        <v>11</v>
      </c>
      <c r="E1010" s="14">
        <v>5000</v>
      </c>
      <c r="F1010" s="13"/>
      <c r="G1010" s="83">
        <f t="shared" si="53"/>
        <v>0</v>
      </c>
      <c r="H1010" s="93"/>
    </row>
    <row r="1011" spans="1:8" s="28" customFormat="1" ht="31.5">
      <c r="A1011" s="29" t="s">
        <v>53</v>
      </c>
      <c r="B1011" s="16" t="s">
        <v>1741</v>
      </c>
      <c r="C1011" s="16" t="s">
        <v>1742</v>
      </c>
      <c r="D1011" s="15" t="s">
        <v>11</v>
      </c>
      <c r="E1011" s="14">
        <v>1500</v>
      </c>
      <c r="F1011" s="13"/>
      <c r="G1011" s="83">
        <f t="shared" si="53"/>
        <v>0</v>
      </c>
      <c r="H1011" s="93"/>
    </row>
    <row r="1012" spans="1:8" s="28" customFormat="1" ht="31.5">
      <c r="A1012" s="29" t="s">
        <v>53</v>
      </c>
      <c r="B1012" s="16" t="s">
        <v>1743</v>
      </c>
      <c r="C1012" s="16" t="s">
        <v>1744</v>
      </c>
      <c r="D1012" s="15" t="s">
        <v>11</v>
      </c>
      <c r="E1012" s="14">
        <v>1000</v>
      </c>
      <c r="F1012" s="13"/>
      <c r="G1012" s="83">
        <f t="shared" si="53"/>
        <v>0</v>
      </c>
      <c r="H1012" s="93"/>
    </row>
    <row r="1013" spans="1:8" s="28" customFormat="1" ht="63">
      <c r="A1013" s="29" t="s">
        <v>382</v>
      </c>
      <c r="B1013" s="22" t="s">
        <v>1745</v>
      </c>
      <c r="C1013" s="22" t="s">
        <v>1746</v>
      </c>
      <c r="D1013" s="17" t="s">
        <v>33</v>
      </c>
      <c r="E1013" s="14">
        <v>40</v>
      </c>
      <c r="F1013" s="13"/>
      <c r="G1013" s="83">
        <f t="shared" si="53"/>
        <v>0</v>
      </c>
      <c r="H1013" s="93"/>
    </row>
    <row r="1014" spans="1:8" s="28" customFormat="1" ht="47.25">
      <c r="A1014" s="29" t="s">
        <v>53</v>
      </c>
      <c r="B1014" s="16" t="s">
        <v>1747</v>
      </c>
      <c r="C1014" s="16" t="s">
        <v>1748</v>
      </c>
      <c r="D1014" s="17" t="s">
        <v>33</v>
      </c>
      <c r="E1014" s="14">
        <v>41</v>
      </c>
      <c r="F1014" s="13"/>
      <c r="G1014" s="83">
        <f t="shared" si="53"/>
        <v>0</v>
      </c>
      <c r="H1014" s="93"/>
    </row>
    <row r="1015" spans="1:8" s="28" customFormat="1" ht="31.5">
      <c r="A1015" s="29" t="s">
        <v>53</v>
      </c>
      <c r="B1015" s="16" t="s">
        <v>1749</v>
      </c>
      <c r="C1015" s="16" t="s">
        <v>1750</v>
      </c>
      <c r="D1015" s="15" t="s">
        <v>11</v>
      </c>
      <c r="E1015" s="14">
        <v>50</v>
      </c>
      <c r="F1015" s="13"/>
      <c r="G1015" s="83">
        <f t="shared" si="53"/>
        <v>0</v>
      </c>
      <c r="H1015" s="93"/>
    </row>
    <row r="1016" spans="1:8" s="28" customFormat="1" ht="47.25">
      <c r="A1016" s="29" t="s">
        <v>1751</v>
      </c>
      <c r="B1016" s="22" t="s">
        <v>1752</v>
      </c>
      <c r="C1016" s="22" t="s">
        <v>1753</v>
      </c>
      <c r="D1016" s="17" t="s">
        <v>33</v>
      </c>
      <c r="E1016" s="14">
        <v>150</v>
      </c>
      <c r="F1016" s="13"/>
      <c r="G1016" s="83">
        <f t="shared" si="53"/>
        <v>0</v>
      </c>
      <c r="H1016" s="93"/>
    </row>
    <row r="1017" spans="1:8" s="28" customFormat="1" ht="47.25">
      <c r="A1017" s="29" t="s">
        <v>53</v>
      </c>
      <c r="B1017" s="16" t="s">
        <v>1754</v>
      </c>
      <c r="C1017" s="16" t="s">
        <v>1755</v>
      </c>
      <c r="D1017" s="17" t="s">
        <v>33</v>
      </c>
      <c r="E1017" s="14">
        <v>152</v>
      </c>
      <c r="F1017" s="13"/>
      <c r="G1017" s="83">
        <f t="shared" si="53"/>
        <v>0</v>
      </c>
      <c r="H1017" s="93"/>
    </row>
    <row r="1018" spans="1:8" s="28" customFormat="1" ht="31.5">
      <c r="A1018" s="29" t="s">
        <v>53</v>
      </c>
      <c r="B1018" s="16" t="s">
        <v>1756</v>
      </c>
      <c r="C1018" s="16" t="s">
        <v>1757</v>
      </c>
      <c r="D1018" s="15" t="s">
        <v>11</v>
      </c>
      <c r="E1018" s="14">
        <v>250</v>
      </c>
      <c r="F1018" s="13"/>
      <c r="G1018" s="83">
        <f t="shared" si="53"/>
        <v>0</v>
      </c>
      <c r="H1018" s="93"/>
    </row>
    <row r="1019" spans="1:8" s="28" customFormat="1" ht="47.25">
      <c r="A1019" s="29" t="s">
        <v>1758</v>
      </c>
      <c r="B1019" s="22" t="s">
        <v>1759</v>
      </c>
      <c r="C1019" s="22" t="s">
        <v>1760</v>
      </c>
      <c r="D1019" s="17" t="s">
        <v>33</v>
      </c>
      <c r="E1019" s="14">
        <v>8790</v>
      </c>
      <c r="F1019" s="13"/>
      <c r="G1019" s="83">
        <f t="shared" si="53"/>
        <v>0</v>
      </c>
      <c r="H1019" s="93"/>
    </row>
    <row r="1020" spans="1:8" s="28" customFormat="1" ht="47.25">
      <c r="A1020" s="29" t="s">
        <v>1761</v>
      </c>
      <c r="B1020" s="22" t="s">
        <v>1762</v>
      </c>
      <c r="C1020" s="22" t="s">
        <v>1763</v>
      </c>
      <c r="D1020" s="17" t="s">
        <v>33</v>
      </c>
      <c r="E1020" s="14">
        <v>280</v>
      </c>
      <c r="F1020" s="13"/>
      <c r="G1020" s="83">
        <f t="shared" si="53"/>
        <v>0</v>
      </c>
      <c r="H1020" s="93"/>
    </row>
    <row r="1021" spans="1:8" s="28" customFormat="1" ht="47.25">
      <c r="A1021" s="29" t="s">
        <v>1764</v>
      </c>
      <c r="B1021" s="22" t="s">
        <v>1765</v>
      </c>
      <c r="C1021" s="22" t="s">
        <v>1766</v>
      </c>
      <c r="D1021" s="17" t="s">
        <v>33</v>
      </c>
      <c r="E1021" s="14">
        <v>600</v>
      </c>
      <c r="F1021" s="13"/>
      <c r="G1021" s="83">
        <f t="shared" si="53"/>
        <v>0</v>
      </c>
      <c r="H1021" s="93"/>
    </row>
    <row r="1022" spans="1:8" s="28" customFormat="1" ht="47.25">
      <c r="A1022" s="29" t="s">
        <v>53</v>
      </c>
      <c r="B1022" s="16" t="s">
        <v>1767</v>
      </c>
      <c r="C1022" s="16" t="s">
        <v>1768</v>
      </c>
      <c r="D1022" s="17" t="s">
        <v>33</v>
      </c>
      <c r="E1022" s="14">
        <v>4</v>
      </c>
      <c r="F1022" s="13"/>
      <c r="G1022" s="83">
        <f t="shared" si="53"/>
        <v>0</v>
      </c>
      <c r="H1022" s="93"/>
    </row>
    <row r="1023" spans="1:8" s="28" customFormat="1" ht="47.25">
      <c r="A1023" s="29" t="s">
        <v>53</v>
      </c>
      <c r="B1023" s="16" t="s">
        <v>1769</v>
      </c>
      <c r="C1023" s="16" t="s">
        <v>1770</v>
      </c>
      <c r="D1023" s="17" t="s">
        <v>33</v>
      </c>
      <c r="E1023" s="14">
        <v>4</v>
      </c>
      <c r="F1023" s="13"/>
      <c r="G1023" s="83">
        <f t="shared" si="53"/>
        <v>0</v>
      </c>
      <c r="H1023" s="93"/>
    </row>
    <row r="1024" spans="1:8" s="28" customFormat="1" ht="47.25">
      <c r="A1024" s="29" t="s">
        <v>53</v>
      </c>
      <c r="B1024" s="16" t="s">
        <v>1771</v>
      </c>
      <c r="C1024" s="16" t="s">
        <v>1772</v>
      </c>
      <c r="D1024" s="17" t="s">
        <v>33</v>
      </c>
      <c r="E1024" s="14">
        <v>0.41199999999999998</v>
      </c>
      <c r="F1024" s="13"/>
      <c r="G1024" s="83">
        <f t="shared" si="53"/>
        <v>0</v>
      </c>
      <c r="H1024" s="93"/>
    </row>
    <row r="1025" spans="1:8" s="28" customFormat="1" ht="47.25">
      <c r="A1025" s="29" t="s">
        <v>53</v>
      </c>
      <c r="B1025" s="16" t="s">
        <v>1773</v>
      </c>
      <c r="C1025" s="16" t="s">
        <v>1774</v>
      </c>
      <c r="D1025" s="17" t="s">
        <v>33</v>
      </c>
      <c r="E1025" s="14">
        <v>0.64400000000000002</v>
      </c>
      <c r="F1025" s="13"/>
      <c r="G1025" s="83">
        <f t="shared" si="53"/>
        <v>0</v>
      </c>
      <c r="H1025" s="93"/>
    </row>
    <row r="1026" spans="1:8" s="28" customFormat="1" ht="47.25">
      <c r="A1026" s="29" t="s">
        <v>53</v>
      </c>
      <c r="B1026" s="16" t="s">
        <v>1775</v>
      </c>
      <c r="C1026" s="16" t="s">
        <v>1776</v>
      </c>
      <c r="D1026" s="17" t="s">
        <v>33</v>
      </c>
      <c r="E1026" s="14">
        <v>9.2999999999999999E-2</v>
      </c>
      <c r="F1026" s="13"/>
      <c r="G1026" s="83">
        <f t="shared" si="53"/>
        <v>0</v>
      </c>
      <c r="H1026" s="93"/>
    </row>
    <row r="1027" spans="1:8" s="28" customFormat="1" ht="47.25">
      <c r="A1027" s="29" t="s">
        <v>53</v>
      </c>
      <c r="B1027" s="16" t="s">
        <v>1777</v>
      </c>
      <c r="C1027" s="16" t="s">
        <v>1778</v>
      </c>
      <c r="D1027" s="17" t="s">
        <v>33</v>
      </c>
      <c r="E1027" s="14">
        <v>4.2000000000000003E-2</v>
      </c>
      <c r="F1027" s="13"/>
      <c r="G1027" s="83">
        <f t="shared" si="53"/>
        <v>0</v>
      </c>
      <c r="H1027" s="93"/>
    </row>
    <row r="1028" spans="1:8" s="28" customFormat="1" ht="47.25">
      <c r="A1028" s="29" t="s">
        <v>53</v>
      </c>
      <c r="B1028" s="16" t="s">
        <v>1779</v>
      </c>
      <c r="C1028" s="16" t="s">
        <v>1780</v>
      </c>
      <c r="D1028" s="17" t="s">
        <v>33</v>
      </c>
      <c r="E1028" s="14">
        <v>0.114</v>
      </c>
      <c r="F1028" s="13"/>
      <c r="G1028" s="83">
        <f t="shared" si="53"/>
        <v>0</v>
      </c>
      <c r="H1028" s="93"/>
    </row>
    <row r="1029" spans="1:8" s="28" customFormat="1" ht="47.25">
      <c r="A1029" s="29" t="s">
        <v>53</v>
      </c>
      <c r="B1029" s="16" t="s">
        <v>1781</v>
      </c>
      <c r="C1029" s="16" t="s">
        <v>1782</v>
      </c>
      <c r="D1029" s="17" t="s">
        <v>33</v>
      </c>
      <c r="E1029" s="14">
        <v>4.2000000000000003E-2</v>
      </c>
      <c r="F1029" s="13"/>
      <c r="G1029" s="83">
        <f t="shared" si="53"/>
        <v>0</v>
      </c>
      <c r="H1029" s="93"/>
    </row>
    <row r="1030" spans="1:8" s="28" customFormat="1" ht="47.25">
      <c r="A1030" s="29" t="s">
        <v>53</v>
      </c>
      <c r="B1030" s="16" t="s">
        <v>1783</v>
      </c>
      <c r="C1030" s="16" t="s">
        <v>1784</v>
      </c>
      <c r="D1030" s="17" t="s">
        <v>33</v>
      </c>
      <c r="E1030" s="14">
        <v>0.61799999999999999</v>
      </c>
      <c r="F1030" s="13"/>
      <c r="G1030" s="83">
        <f t="shared" si="53"/>
        <v>0</v>
      </c>
      <c r="H1030" s="93"/>
    </row>
    <row r="1031" spans="1:8" s="28" customFormat="1" ht="47.25">
      <c r="A1031" s="29" t="s">
        <v>53</v>
      </c>
      <c r="B1031" s="16" t="s">
        <v>1785</v>
      </c>
      <c r="C1031" s="16" t="s">
        <v>1786</v>
      </c>
      <c r="D1031" s="17" t="s">
        <v>33</v>
      </c>
      <c r="E1031" s="14">
        <v>2.6000000000000002E-2</v>
      </c>
      <c r="F1031" s="13"/>
      <c r="G1031" s="83">
        <f t="shared" si="53"/>
        <v>0</v>
      </c>
      <c r="H1031" s="93"/>
    </row>
    <row r="1032" spans="1:8" s="28" customFormat="1" ht="48" thickBot="1">
      <c r="A1032" s="29" t="s">
        <v>53</v>
      </c>
      <c r="B1032" s="16" t="s">
        <v>1787</v>
      </c>
      <c r="C1032" s="16" t="s">
        <v>1788</v>
      </c>
      <c r="D1032" s="17" t="s">
        <v>33</v>
      </c>
      <c r="E1032" s="14">
        <v>0.45900000000000002</v>
      </c>
      <c r="F1032" s="13"/>
      <c r="G1032" s="83">
        <f t="shared" si="53"/>
        <v>0</v>
      </c>
      <c r="H1032" s="93"/>
    </row>
    <row r="1033" spans="1:8" s="28" customFormat="1" ht="14.85" customHeight="1" thickBot="1">
      <c r="A1033" s="21" t="s">
        <v>383</v>
      </c>
      <c r="B1033" s="34" t="s">
        <v>384</v>
      </c>
      <c r="C1033" s="33" t="s">
        <v>385</v>
      </c>
      <c r="D1033" s="19"/>
      <c r="E1033" s="18"/>
      <c r="F1033" s="107">
        <f>SUM(G1034:G1049)</f>
        <v>0</v>
      </c>
      <c r="G1033" s="108"/>
      <c r="H1033" s="95"/>
    </row>
    <row r="1034" spans="1:8" s="28" customFormat="1" ht="78.75">
      <c r="A1034" s="29" t="s">
        <v>386</v>
      </c>
      <c r="B1034" s="22" t="s">
        <v>1789</v>
      </c>
      <c r="C1034" s="22" t="s">
        <v>1790</v>
      </c>
      <c r="D1034" s="15" t="s">
        <v>11</v>
      </c>
      <c r="E1034" s="14">
        <v>133</v>
      </c>
      <c r="F1034" s="13"/>
      <c r="G1034" s="83">
        <f t="shared" ref="G1034:G1049" si="54">ROUND(F1034*E1034,0)</f>
        <v>0</v>
      </c>
      <c r="H1034" s="93"/>
    </row>
    <row r="1035" spans="1:8" s="28" customFormat="1" ht="31.5">
      <c r="A1035" s="29" t="s">
        <v>53</v>
      </c>
      <c r="B1035" s="16" t="s">
        <v>1791</v>
      </c>
      <c r="C1035" s="16" t="s">
        <v>1792</v>
      </c>
      <c r="D1035" s="15" t="s">
        <v>11</v>
      </c>
      <c r="E1035" s="14">
        <v>47</v>
      </c>
      <c r="F1035" s="13"/>
      <c r="G1035" s="83">
        <f t="shared" si="54"/>
        <v>0</v>
      </c>
      <c r="H1035" s="93"/>
    </row>
    <row r="1036" spans="1:8" s="28" customFormat="1" ht="31.5">
      <c r="A1036" s="29" t="s">
        <v>53</v>
      </c>
      <c r="B1036" s="16" t="s">
        <v>1793</v>
      </c>
      <c r="C1036" s="16" t="s">
        <v>1794</v>
      </c>
      <c r="D1036" s="15" t="s">
        <v>11</v>
      </c>
      <c r="E1036" s="14">
        <v>45</v>
      </c>
      <c r="F1036" s="13"/>
      <c r="G1036" s="83">
        <f t="shared" si="54"/>
        <v>0</v>
      </c>
      <c r="H1036" s="93"/>
    </row>
    <row r="1037" spans="1:8" s="28" customFormat="1" ht="31.5">
      <c r="A1037" s="29" t="s">
        <v>53</v>
      </c>
      <c r="B1037" s="16" t="s">
        <v>1795</v>
      </c>
      <c r="C1037" s="16" t="s">
        <v>1796</v>
      </c>
      <c r="D1037" s="15" t="s">
        <v>11</v>
      </c>
      <c r="E1037" s="14">
        <v>17</v>
      </c>
      <c r="F1037" s="13"/>
      <c r="G1037" s="83">
        <f t="shared" si="54"/>
        <v>0</v>
      </c>
      <c r="H1037" s="93"/>
    </row>
    <row r="1038" spans="1:8" s="28" customFormat="1" ht="31.5">
      <c r="A1038" s="29" t="s">
        <v>53</v>
      </c>
      <c r="B1038" s="16" t="s">
        <v>1797</v>
      </c>
      <c r="C1038" s="16" t="s">
        <v>1798</v>
      </c>
      <c r="D1038" s="15" t="s">
        <v>11</v>
      </c>
      <c r="E1038" s="14">
        <v>24</v>
      </c>
      <c r="F1038" s="13"/>
      <c r="G1038" s="83">
        <f t="shared" si="54"/>
        <v>0</v>
      </c>
      <c r="H1038" s="93"/>
    </row>
    <row r="1039" spans="1:8" s="28" customFormat="1" ht="78.75">
      <c r="A1039" s="29" t="s">
        <v>387</v>
      </c>
      <c r="B1039" s="22" t="s">
        <v>1799</v>
      </c>
      <c r="C1039" s="22" t="s">
        <v>1800</v>
      </c>
      <c r="D1039" s="15" t="s">
        <v>11</v>
      </c>
      <c r="E1039" s="14">
        <v>124</v>
      </c>
      <c r="F1039" s="13"/>
      <c r="G1039" s="83">
        <f t="shared" si="54"/>
        <v>0</v>
      </c>
      <c r="H1039" s="93"/>
    </row>
    <row r="1040" spans="1:8" s="28" customFormat="1" ht="47.25">
      <c r="A1040" s="29" t="s">
        <v>53</v>
      </c>
      <c r="B1040" s="16" t="s">
        <v>1801</v>
      </c>
      <c r="C1040" s="16" t="s">
        <v>1802</v>
      </c>
      <c r="D1040" s="15" t="s">
        <v>11</v>
      </c>
      <c r="E1040" s="14">
        <v>59</v>
      </c>
      <c r="F1040" s="13"/>
      <c r="G1040" s="83">
        <f t="shared" si="54"/>
        <v>0</v>
      </c>
      <c r="H1040" s="93"/>
    </row>
    <row r="1041" spans="1:8" s="28" customFormat="1" ht="31.5">
      <c r="A1041" s="29" t="s">
        <v>53</v>
      </c>
      <c r="B1041" s="16" t="s">
        <v>1803</v>
      </c>
      <c r="C1041" s="16" t="s">
        <v>1804</v>
      </c>
      <c r="D1041" s="15" t="s">
        <v>11</v>
      </c>
      <c r="E1041" s="14">
        <v>7</v>
      </c>
      <c r="F1041" s="13"/>
      <c r="G1041" s="83">
        <f t="shared" si="54"/>
        <v>0</v>
      </c>
      <c r="H1041" s="93"/>
    </row>
    <row r="1042" spans="1:8" s="28" customFormat="1" ht="47.25">
      <c r="A1042" s="29" t="s">
        <v>53</v>
      </c>
      <c r="B1042" s="16" t="s">
        <v>1805</v>
      </c>
      <c r="C1042" s="16" t="s">
        <v>1806</v>
      </c>
      <c r="D1042" s="15" t="s">
        <v>11</v>
      </c>
      <c r="E1042" s="14">
        <v>58</v>
      </c>
      <c r="F1042" s="13"/>
      <c r="G1042" s="83">
        <f t="shared" si="54"/>
        <v>0</v>
      </c>
      <c r="H1042" s="93"/>
    </row>
    <row r="1043" spans="1:8" s="28" customFormat="1" ht="63">
      <c r="A1043" s="29" t="s">
        <v>390</v>
      </c>
      <c r="B1043" s="22" t="s">
        <v>1807</v>
      </c>
      <c r="C1043" s="22" t="s">
        <v>1808</v>
      </c>
      <c r="D1043" s="15" t="s">
        <v>11</v>
      </c>
      <c r="E1043" s="14">
        <v>36</v>
      </c>
      <c r="F1043" s="13"/>
      <c r="G1043" s="83">
        <f t="shared" si="54"/>
        <v>0</v>
      </c>
      <c r="H1043" s="93"/>
    </row>
    <row r="1044" spans="1:8" s="28" customFormat="1" ht="47.25">
      <c r="A1044" s="29" t="s">
        <v>53</v>
      </c>
      <c r="B1044" s="16" t="s">
        <v>1809</v>
      </c>
      <c r="C1044" s="16" t="s">
        <v>1810</v>
      </c>
      <c r="D1044" s="15" t="s">
        <v>11</v>
      </c>
      <c r="E1044" s="14">
        <v>36</v>
      </c>
      <c r="F1044" s="13"/>
      <c r="G1044" s="83">
        <f t="shared" si="54"/>
        <v>0</v>
      </c>
      <c r="H1044" s="93"/>
    </row>
    <row r="1045" spans="1:8" s="28" customFormat="1" ht="15.75">
      <c r="A1045" s="29" t="s">
        <v>53</v>
      </c>
      <c r="B1045" s="16" t="s">
        <v>388</v>
      </c>
      <c r="C1045" s="16" t="s">
        <v>389</v>
      </c>
      <c r="D1045" s="15" t="s">
        <v>11</v>
      </c>
      <c r="E1045" s="14">
        <v>280</v>
      </c>
      <c r="F1045" s="13"/>
      <c r="G1045" s="83">
        <f t="shared" si="54"/>
        <v>0</v>
      </c>
      <c r="H1045" s="93"/>
    </row>
    <row r="1046" spans="1:8" s="28" customFormat="1" ht="63">
      <c r="A1046" s="29" t="s">
        <v>392</v>
      </c>
      <c r="B1046" s="22" t="s">
        <v>391</v>
      </c>
      <c r="C1046" s="22" t="s">
        <v>1811</v>
      </c>
      <c r="D1046" s="15" t="s">
        <v>11</v>
      </c>
      <c r="E1046" s="14">
        <v>29</v>
      </c>
      <c r="F1046" s="13"/>
      <c r="G1046" s="83">
        <f t="shared" si="54"/>
        <v>0</v>
      </c>
      <c r="H1046" s="93"/>
    </row>
    <row r="1047" spans="1:8" s="28" customFormat="1" ht="31.5">
      <c r="A1047" s="29" t="s">
        <v>53</v>
      </c>
      <c r="B1047" s="16" t="s">
        <v>1812</v>
      </c>
      <c r="C1047" s="16" t="s">
        <v>1813</v>
      </c>
      <c r="D1047" s="15" t="s">
        <v>11</v>
      </c>
      <c r="E1047" s="14">
        <v>29</v>
      </c>
      <c r="F1047" s="13"/>
      <c r="G1047" s="83">
        <f t="shared" si="54"/>
        <v>0</v>
      </c>
      <c r="H1047" s="93"/>
    </row>
    <row r="1048" spans="1:8" s="28" customFormat="1" ht="31.5">
      <c r="A1048" s="29" t="s">
        <v>1814</v>
      </c>
      <c r="B1048" s="22" t="s">
        <v>393</v>
      </c>
      <c r="C1048" s="22" t="s">
        <v>394</v>
      </c>
      <c r="D1048" s="15" t="s">
        <v>11</v>
      </c>
      <c r="E1048" s="14">
        <v>15</v>
      </c>
      <c r="F1048" s="13"/>
      <c r="G1048" s="83">
        <f t="shared" si="54"/>
        <v>0</v>
      </c>
      <c r="H1048" s="93"/>
    </row>
    <row r="1049" spans="1:8" s="28" customFormat="1" ht="48" thickBot="1">
      <c r="A1049" s="29" t="s">
        <v>53</v>
      </c>
      <c r="B1049" s="16" t="s">
        <v>395</v>
      </c>
      <c r="C1049" s="16" t="s">
        <v>1815</v>
      </c>
      <c r="D1049" s="15" t="s">
        <v>11</v>
      </c>
      <c r="E1049" s="14">
        <v>15</v>
      </c>
      <c r="F1049" s="13"/>
      <c r="G1049" s="83">
        <f t="shared" si="54"/>
        <v>0</v>
      </c>
      <c r="H1049" s="93"/>
    </row>
    <row r="1050" spans="1:8" s="28" customFormat="1" ht="14.85" customHeight="1" thickBot="1">
      <c r="A1050" s="21" t="s">
        <v>396</v>
      </c>
      <c r="B1050" s="34" t="s">
        <v>397</v>
      </c>
      <c r="C1050" s="33" t="s">
        <v>398</v>
      </c>
      <c r="D1050" s="19"/>
      <c r="E1050" s="18"/>
      <c r="F1050" s="107">
        <f>SUM(G1051:G1070)</f>
        <v>0</v>
      </c>
      <c r="G1050" s="108"/>
      <c r="H1050" s="95"/>
    </row>
    <row r="1051" spans="1:8" s="28" customFormat="1" ht="31.5">
      <c r="A1051" s="29" t="s">
        <v>399</v>
      </c>
      <c r="B1051" s="22" t="s">
        <v>400</v>
      </c>
      <c r="C1051" s="22" t="s">
        <v>401</v>
      </c>
      <c r="D1051" s="15" t="s">
        <v>11</v>
      </c>
      <c r="E1051" s="14">
        <v>110</v>
      </c>
      <c r="F1051" s="13"/>
      <c r="G1051" s="83">
        <f t="shared" ref="G1051:G1067" si="55">ROUND(F1051*E1051,0)</f>
        <v>0</v>
      </c>
      <c r="H1051" s="93"/>
    </row>
    <row r="1052" spans="1:8" s="28" customFormat="1" ht="31.5">
      <c r="A1052" s="29" t="s">
        <v>53</v>
      </c>
      <c r="B1052" s="16" t="s">
        <v>1816</v>
      </c>
      <c r="C1052" s="16" t="s">
        <v>1817</v>
      </c>
      <c r="D1052" s="15" t="s">
        <v>11</v>
      </c>
      <c r="E1052" s="14">
        <v>110</v>
      </c>
      <c r="F1052" s="13"/>
      <c r="G1052" s="83">
        <f t="shared" si="55"/>
        <v>0</v>
      </c>
      <c r="H1052" s="93"/>
    </row>
    <row r="1053" spans="1:8" s="28" customFormat="1" ht="31.5">
      <c r="A1053" s="29" t="s">
        <v>402</v>
      </c>
      <c r="B1053" s="22" t="s">
        <v>1818</v>
      </c>
      <c r="C1053" s="22" t="s">
        <v>1819</v>
      </c>
      <c r="D1053" s="15" t="s">
        <v>11</v>
      </c>
      <c r="E1053" s="14">
        <v>95</v>
      </c>
      <c r="F1053" s="13"/>
      <c r="G1053" s="83">
        <f t="shared" si="55"/>
        <v>0</v>
      </c>
      <c r="H1053" s="93"/>
    </row>
    <row r="1054" spans="1:8" s="28" customFormat="1" ht="31.5">
      <c r="A1054" s="29" t="s">
        <v>53</v>
      </c>
      <c r="B1054" s="16" t="s">
        <v>1820</v>
      </c>
      <c r="C1054" s="16" t="s">
        <v>1821</v>
      </c>
      <c r="D1054" s="15" t="s">
        <v>11</v>
      </c>
      <c r="E1054" s="14">
        <v>95</v>
      </c>
      <c r="F1054" s="13"/>
      <c r="G1054" s="83">
        <f t="shared" si="55"/>
        <v>0</v>
      </c>
      <c r="H1054" s="93"/>
    </row>
    <row r="1055" spans="1:8" s="28" customFormat="1" ht="47.25">
      <c r="A1055" s="29" t="s">
        <v>403</v>
      </c>
      <c r="B1055" s="22" t="s">
        <v>1822</v>
      </c>
      <c r="C1055" s="22" t="s">
        <v>1823</v>
      </c>
      <c r="D1055" s="15" t="s">
        <v>11</v>
      </c>
      <c r="E1055" s="14">
        <v>11</v>
      </c>
      <c r="F1055" s="13"/>
      <c r="G1055" s="83">
        <f t="shared" si="55"/>
        <v>0</v>
      </c>
      <c r="H1055" s="93"/>
    </row>
    <row r="1056" spans="1:8" s="28" customFormat="1" ht="31.5">
      <c r="A1056" s="29" t="s">
        <v>53</v>
      </c>
      <c r="B1056" s="16" t="s">
        <v>1824</v>
      </c>
      <c r="C1056" s="16" t="s">
        <v>1825</v>
      </c>
      <c r="D1056" s="15" t="s">
        <v>11</v>
      </c>
      <c r="E1056" s="14">
        <v>6</v>
      </c>
      <c r="F1056" s="13"/>
      <c r="G1056" s="83">
        <f t="shared" si="55"/>
        <v>0</v>
      </c>
      <c r="H1056" s="93"/>
    </row>
    <row r="1057" spans="1:8" s="28" customFormat="1" ht="31.5">
      <c r="A1057" s="29" t="s">
        <v>53</v>
      </c>
      <c r="B1057" s="16" t="s">
        <v>1826</v>
      </c>
      <c r="C1057" s="16" t="s">
        <v>1827</v>
      </c>
      <c r="D1057" s="15" t="s">
        <v>11</v>
      </c>
      <c r="E1057" s="14">
        <v>5</v>
      </c>
      <c r="F1057" s="13"/>
      <c r="G1057" s="83">
        <f t="shared" si="55"/>
        <v>0</v>
      </c>
      <c r="H1057" s="93"/>
    </row>
    <row r="1058" spans="1:8" s="28" customFormat="1" ht="47.25">
      <c r="A1058" s="29" t="s">
        <v>1828</v>
      </c>
      <c r="B1058" s="22" t="s">
        <v>1829</v>
      </c>
      <c r="C1058" s="22" t="s">
        <v>1830</v>
      </c>
      <c r="D1058" s="15" t="s">
        <v>11</v>
      </c>
      <c r="E1058" s="14">
        <v>830</v>
      </c>
      <c r="F1058" s="13"/>
      <c r="G1058" s="83">
        <f t="shared" si="55"/>
        <v>0</v>
      </c>
      <c r="H1058" s="93"/>
    </row>
    <row r="1059" spans="1:8" s="28" customFormat="1" ht="31.5">
      <c r="A1059" s="29" t="s">
        <v>53</v>
      </c>
      <c r="B1059" s="16" t="s">
        <v>1831</v>
      </c>
      <c r="C1059" s="16" t="s">
        <v>1832</v>
      </c>
      <c r="D1059" s="15" t="s">
        <v>11</v>
      </c>
      <c r="E1059" s="14">
        <v>790</v>
      </c>
      <c r="F1059" s="13"/>
      <c r="G1059" s="83">
        <f t="shared" si="55"/>
        <v>0</v>
      </c>
      <c r="H1059" s="93"/>
    </row>
    <row r="1060" spans="1:8" s="28" customFormat="1" ht="31.5">
      <c r="A1060" s="29" t="s">
        <v>53</v>
      </c>
      <c r="B1060" s="16" t="s">
        <v>1833</v>
      </c>
      <c r="C1060" s="16" t="s">
        <v>1834</v>
      </c>
      <c r="D1060" s="15" t="s">
        <v>11</v>
      </c>
      <c r="E1060" s="14">
        <v>34</v>
      </c>
      <c r="F1060" s="13"/>
      <c r="G1060" s="83">
        <f t="shared" si="55"/>
        <v>0</v>
      </c>
      <c r="H1060" s="93"/>
    </row>
    <row r="1061" spans="1:8" s="28" customFormat="1" ht="47.25">
      <c r="A1061" s="29" t="s">
        <v>53</v>
      </c>
      <c r="B1061" s="16" t="s">
        <v>1835</v>
      </c>
      <c r="C1061" s="16" t="s">
        <v>1836</v>
      </c>
      <c r="D1061" s="15" t="s">
        <v>11</v>
      </c>
      <c r="E1061" s="14">
        <v>6</v>
      </c>
      <c r="F1061" s="13"/>
      <c r="G1061" s="83">
        <f t="shared" si="55"/>
        <v>0</v>
      </c>
      <c r="H1061" s="93"/>
    </row>
    <row r="1062" spans="1:8" s="28" customFormat="1" ht="15.75">
      <c r="A1062" s="29" t="s">
        <v>1837</v>
      </c>
      <c r="B1062" s="22" t="s">
        <v>1838</v>
      </c>
      <c r="C1062" s="22" t="s">
        <v>1839</v>
      </c>
      <c r="D1062" s="15" t="s">
        <v>11</v>
      </c>
      <c r="E1062" s="14">
        <v>5</v>
      </c>
      <c r="F1062" s="13"/>
      <c r="G1062" s="83">
        <f t="shared" si="55"/>
        <v>0</v>
      </c>
      <c r="H1062" s="93"/>
    </row>
    <row r="1063" spans="1:8" s="28" customFormat="1" ht="15.75">
      <c r="A1063" s="29" t="s">
        <v>53</v>
      </c>
      <c r="B1063" s="16" t="s">
        <v>1840</v>
      </c>
      <c r="C1063" s="16" t="s">
        <v>1841</v>
      </c>
      <c r="D1063" s="15" t="s">
        <v>11</v>
      </c>
      <c r="E1063" s="14">
        <v>5</v>
      </c>
      <c r="F1063" s="13"/>
      <c r="G1063" s="83">
        <f t="shared" si="55"/>
        <v>0</v>
      </c>
      <c r="H1063" s="93"/>
    </row>
    <row r="1064" spans="1:8" s="28" customFormat="1" ht="47.25">
      <c r="A1064" s="29" t="s">
        <v>1842</v>
      </c>
      <c r="B1064" s="22" t="s">
        <v>1843</v>
      </c>
      <c r="C1064" s="22" t="s">
        <v>1844</v>
      </c>
      <c r="D1064" s="15" t="s">
        <v>11</v>
      </c>
      <c r="E1064" s="14">
        <v>12</v>
      </c>
      <c r="F1064" s="13"/>
      <c r="G1064" s="83">
        <f t="shared" si="55"/>
        <v>0</v>
      </c>
      <c r="H1064" s="93"/>
    </row>
    <row r="1065" spans="1:8" s="28" customFormat="1" ht="15.75">
      <c r="A1065" s="29" t="s">
        <v>53</v>
      </c>
      <c r="B1065" s="16" t="s">
        <v>1845</v>
      </c>
      <c r="C1065" s="16" t="s">
        <v>1846</v>
      </c>
      <c r="D1065" s="15" t="s">
        <v>11</v>
      </c>
      <c r="E1065" s="14">
        <v>12</v>
      </c>
      <c r="F1065" s="13"/>
      <c r="G1065" s="83">
        <f t="shared" si="55"/>
        <v>0</v>
      </c>
      <c r="H1065" s="93"/>
    </row>
    <row r="1066" spans="1:8" s="28" customFormat="1" ht="31.5">
      <c r="A1066" s="29" t="s">
        <v>1847</v>
      </c>
      <c r="B1066" s="22" t="s">
        <v>1848</v>
      </c>
      <c r="C1066" s="22" t="s">
        <v>1849</v>
      </c>
      <c r="D1066" s="15" t="s">
        <v>11</v>
      </c>
      <c r="E1066" s="14">
        <v>25</v>
      </c>
      <c r="F1066" s="13"/>
      <c r="G1066" s="83">
        <f t="shared" si="55"/>
        <v>0</v>
      </c>
      <c r="H1066" s="93"/>
    </row>
    <row r="1067" spans="1:8" s="28" customFormat="1" ht="15.75">
      <c r="A1067" s="29" t="s">
        <v>53</v>
      </c>
      <c r="B1067" s="16" t="s">
        <v>1850</v>
      </c>
      <c r="C1067" s="16" t="s">
        <v>1851</v>
      </c>
      <c r="D1067" s="15" t="s">
        <v>11</v>
      </c>
      <c r="E1067" s="14">
        <v>25</v>
      </c>
      <c r="F1067" s="13"/>
      <c r="G1067" s="83">
        <f t="shared" si="55"/>
        <v>0</v>
      </c>
      <c r="H1067" s="93"/>
    </row>
    <row r="1068" spans="1:8" s="28" customFormat="1" ht="15.75">
      <c r="A1068" s="31" t="s">
        <v>53</v>
      </c>
      <c r="B1068" s="32" t="s">
        <v>404</v>
      </c>
      <c r="C1068" s="32" t="s">
        <v>405</v>
      </c>
      <c r="D1068" s="30"/>
      <c r="E1068" s="31"/>
      <c r="F1068" s="30"/>
      <c r="G1068" s="83"/>
      <c r="H1068" s="93"/>
    </row>
    <row r="1069" spans="1:8" s="28" customFormat="1" ht="15.75">
      <c r="A1069" s="29" t="s">
        <v>53</v>
      </c>
      <c r="B1069" s="16" t="s">
        <v>406</v>
      </c>
      <c r="C1069" s="16" t="s">
        <v>407</v>
      </c>
      <c r="D1069" s="15" t="s">
        <v>11</v>
      </c>
      <c r="E1069" s="14">
        <v>1000</v>
      </c>
      <c r="F1069" s="13"/>
      <c r="G1069" s="83">
        <f>ROUND(F1069*E1069,0)</f>
        <v>0</v>
      </c>
      <c r="H1069" s="93"/>
    </row>
    <row r="1070" spans="1:8" s="28" customFormat="1" ht="16.5" thickBot="1">
      <c r="A1070" s="29" t="s">
        <v>53</v>
      </c>
      <c r="B1070" s="16" t="s">
        <v>408</v>
      </c>
      <c r="C1070" s="16" t="s">
        <v>409</v>
      </c>
      <c r="D1070" s="15" t="s">
        <v>11</v>
      </c>
      <c r="E1070" s="14">
        <v>500</v>
      </c>
      <c r="F1070" s="13"/>
      <c r="G1070" s="83">
        <f>ROUND(F1070*E1070,0)</f>
        <v>0</v>
      </c>
      <c r="H1070" s="93"/>
    </row>
    <row r="1071" spans="1:8" ht="16.5" thickBot="1">
      <c r="A1071" s="27" t="s">
        <v>1852</v>
      </c>
      <c r="B1071" s="26" t="s">
        <v>1853</v>
      </c>
      <c r="C1071" s="25" t="s">
        <v>1854</v>
      </c>
      <c r="D1071" s="24"/>
      <c r="E1071" s="23"/>
      <c r="F1071" s="105">
        <f>F1072+F1078+F1083</f>
        <v>0</v>
      </c>
      <c r="G1071" s="106"/>
      <c r="H1071" s="89"/>
    </row>
    <row r="1072" spans="1:8" ht="16.5" thickBot="1">
      <c r="A1072" s="21" t="s">
        <v>1855</v>
      </c>
      <c r="B1072" s="20" t="s">
        <v>1856</v>
      </c>
      <c r="C1072" s="19" t="s">
        <v>1857</v>
      </c>
      <c r="D1072" s="19"/>
      <c r="E1072" s="18"/>
      <c r="F1072" s="107">
        <f>SUM(G1073:G1077)</f>
        <v>0</v>
      </c>
      <c r="G1072" s="108"/>
      <c r="H1072" s="89"/>
    </row>
    <row r="1073" spans="1:8" ht="31.5">
      <c r="A1073" s="6" t="s">
        <v>1858</v>
      </c>
      <c r="B1073" s="22" t="s">
        <v>1859</v>
      </c>
      <c r="C1073" s="22" t="s">
        <v>1860</v>
      </c>
      <c r="D1073" s="15" t="s">
        <v>184</v>
      </c>
      <c r="E1073" s="14">
        <v>0.4</v>
      </c>
      <c r="F1073" s="13"/>
      <c r="G1073" s="83">
        <f>ROUND(F1073*E1073,0)</f>
        <v>0</v>
      </c>
      <c r="H1073" s="92"/>
    </row>
    <row r="1074" spans="1:8" ht="31.5">
      <c r="A1074" s="6" t="s">
        <v>1861</v>
      </c>
      <c r="B1074" s="22" t="s">
        <v>1862</v>
      </c>
      <c r="C1074" s="22" t="s">
        <v>1863</v>
      </c>
      <c r="D1074" s="15" t="s">
        <v>184</v>
      </c>
      <c r="E1074" s="14">
        <v>3</v>
      </c>
      <c r="F1074" s="13"/>
      <c r="G1074" s="83">
        <f>ROUND(F1074*E1074,0)</f>
        <v>0</v>
      </c>
      <c r="H1074" s="92"/>
    </row>
    <row r="1075" spans="1:8" ht="47.25">
      <c r="A1075" s="6" t="s">
        <v>1864</v>
      </c>
      <c r="B1075" s="22" t="s">
        <v>186</v>
      </c>
      <c r="C1075" s="22" t="s">
        <v>187</v>
      </c>
      <c r="D1075" s="15" t="s">
        <v>184</v>
      </c>
      <c r="E1075" s="14">
        <v>33</v>
      </c>
      <c r="F1075" s="13"/>
      <c r="G1075" s="83">
        <f>ROUND(F1075*E1075,0)</f>
        <v>0</v>
      </c>
      <c r="H1075" s="92"/>
    </row>
    <row r="1076" spans="1:8" ht="31.5">
      <c r="A1076" s="6" t="s">
        <v>1865</v>
      </c>
      <c r="B1076" s="22" t="s">
        <v>1866</v>
      </c>
      <c r="C1076" s="22" t="s">
        <v>1867</v>
      </c>
      <c r="D1076" s="15" t="s">
        <v>184</v>
      </c>
      <c r="E1076" s="14">
        <v>33</v>
      </c>
      <c r="F1076" s="13"/>
      <c r="G1076" s="83">
        <f>ROUND(F1076*E1076,0)</f>
        <v>0</v>
      </c>
      <c r="H1076" s="92"/>
    </row>
    <row r="1077" spans="1:8" ht="32.25" thickBot="1">
      <c r="A1077" s="6" t="s">
        <v>1868</v>
      </c>
      <c r="B1077" s="22" t="s">
        <v>1869</v>
      </c>
      <c r="C1077" s="22" t="s">
        <v>1870</v>
      </c>
      <c r="D1077" s="15" t="s">
        <v>184</v>
      </c>
      <c r="E1077" s="14">
        <v>3</v>
      </c>
      <c r="F1077" s="13"/>
      <c r="G1077" s="83">
        <f>ROUND(F1077*E1077,0)</f>
        <v>0</v>
      </c>
      <c r="H1077" s="92"/>
    </row>
    <row r="1078" spans="1:8" ht="16.5" thickBot="1">
      <c r="A1078" s="21" t="s">
        <v>1871</v>
      </c>
      <c r="B1078" s="20" t="s">
        <v>1872</v>
      </c>
      <c r="C1078" s="19" t="s">
        <v>1873</v>
      </c>
      <c r="D1078" s="19"/>
      <c r="E1078" s="18"/>
      <c r="F1078" s="107">
        <f>SUM(G1079:G1082)</f>
        <v>0</v>
      </c>
      <c r="G1078" s="108"/>
      <c r="H1078" s="89"/>
    </row>
    <row r="1079" spans="1:8" ht="31.5">
      <c r="A1079" s="6" t="s">
        <v>1874</v>
      </c>
      <c r="B1079" s="22" t="s">
        <v>1875</v>
      </c>
      <c r="C1079" s="22" t="s">
        <v>1876</v>
      </c>
      <c r="D1079" s="15" t="s">
        <v>11</v>
      </c>
      <c r="E1079" s="14">
        <v>10</v>
      </c>
      <c r="F1079" s="13"/>
      <c r="G1079" s="83">
        <f>ROUND(F1079*E1079,0)</f>
        <v>0</v>
      </c>
      <c r="H1079" s="92"/>
    </row>
    <row r="1080" spans="1:8" ht="31.5">
      <c r="A1080" s="6" t="s">
        <v>1877</v>
      </c>
      <c r="B1080" s="22" t="s">
        <v>1878</v>
      </c>
      <c r="C1080" s="22" t="s">
        <v>1879</v>
      </c>
      <c r="D1080" s="17" t="s">
        <v>33</v>
      </c>
      <c r="E1080" s="14">
        <v>131</v>
      </c>
      <c r="F1080" s="13"/>
      <c r="G1080" s="83">
        <f>ROUND(F1080*E1080,0)</f>
        <v>0</v>
      </c>
      <c r="H1080" s="92"/>
    </row>
    <row r="1081" spans="1:8" ht="47.25">
      <c r="A1081" s="6" t="s">
        <v>1880</v>
      </c>
      <c r="B1081" s="22" t="s">
        <v>1881</v>
      </c>
      <c r="C1081" s="22" t="s">
        <v>1882</v>
      </c>
      <c r="D1081" s="17" t="s">
        <v>33</v>
      </c>
      <c r="E1081" s="14">
        <v>120</v>
      </c>
      <c r="F1081" s="13"/>
      <c r="G1081" s="83">
        <f>ROUND(F1081*E1081,0)</f>
        <v>0</v>
      </c>
      <c r="H1081" s="92"/>
    </row>
    <row r="1082" spans="1:8" ht="63.75" thickBot="1">
      <c r="A1082" s="6" t="s">
        <v>1883</v>
      </c>
      <c r="B1082" s="22" t="s">
        <v>1884</v>
      </c>
      <c r="C1082" s="22" t="s">
        <v>1885</v>
      </c>
      <c r="D1082" s="17" t="s">
        <v>33</v>
      </c>
      <c r="E1082" s="14">
        <v>220</v>
      </c>
      <c r="F1082" s="13"/>
      <c r="G1082" s="83">
        <f>ROUND(F1082*E1082,0)</f>
        <v>0</v>
      </c>
      <c r="H1082" s="92"/>
    </row>
    <row r="1083" spans="1:8" ht="16.5" thickBot="1">
      <c r="A1083" s="21" t="s">
        <v>1886</v>
      </c>
      <c r="B1083" s="20" t="s">
        <v>1887</v>
      </c>
      <c r="C1083" s="19" t="s">
        <v>1888</v>
      </c>
      <c r="D1083" s="19"/>
      <c r="E1083" s="18"/>
      <c r="F1083" s="107">
        <f>SUM(G1084:G1106)</f>
        <v>0</v>
      </c>
      <c r="G1083" s="108"/>
      <c r="H1083" s="89"/>
    </row>
    <row r="1084" spans="1:8" ht="31.5">
      <c r="A1084" s="6" t="s">
        <v>53</v>
      </c>
      <c r="B1084" s="16" t="s">
        <v>1889</v>
      </c>
      <c r="C1084" s="16" t="s">
        <v>1890</v>
      </c>
      <c r="D1084" s="17" t="s">
        <v>33</v>
      </c>
      <c r="E1084" s="14">
        <v>100</v>
      </c>
      <c r="F1084" s="13"/>
      <c r="G1084" s="83">
        <f t="shared" ref="G1084:G1106" si="56">ROUND(F1084*E1084,0)</f>
        <v>0</v>
      </c>
      <c r="H1084" s="92"/>
    </row>
    <row r="1085" spans="1:8" ht="31.5">
      <c r="A1085" s="6" t="s">
        <v>53</v>
      </c>
      <c r="B1085" s="16" t="s">
        <v>1891</v>
      </c>
      <c r="C1085" s="16" t="s">
        <v>1892</v>
      </c>
      <c r="D1085" s="17" t="s">
        <v>33</v>
      </c>
      <c r="E1085" s="14">
        <v>120</v>
      </c>
      <c r="F1085" s="13"/>
      <c r="G1085" s="83">
        <f t="shared" si="56"/>
        <v>0</v>
      </c>
      <c r="H1085" s="92"/>
    </row>
    <row r="1086" spans="1:8" ht="31.5">
      <c r="A1086" s="6" t="s">
        <v>53</v>
      </c>
      <c r="B1086" s="16" t="s">
        <v>1893</v>
      </c>
      <c r="C1086" s="16" t="s">
        <v>1894</v>
      </c>
      <c r="D1086" s="17" t="s">
        <v>33</v>
      </c>
      <c r="E1086" s="14">
        <v>131</v>
      </c>
      <c r="F1086" s="13"/>
      <c r="G1086" s="83">
        <f t="shared" si="56"/>
        <v>0</v>
      </c>
      <c r="H1086" s="92"/>
    </row>
    <row r="1087" spans="1:8" ht="31.5">
      <c r="A1087" s="6" t="s">
        <v>53</v>
      </c>
      <c r="B1087" s="16" t="s">
        <v>1895</v>
      </c>
      <c r="C1087" s="16" t="s">
        <v>1896</v>
      </c>
      <c r="D1087" s="15" t="s">
        <v>11</v>
      </c>
      <c r="E1087" s="14">
        <v>10</v>
      </c>
      <c r="F1087" s="13"/>
      <c r="G1087" s="83">
        <f t="shared" si="56"/>
        <v>0</v>
      </c>
      <c r="H1087" s="92"/>
    </row>
    <row r="1088" spans="1:8" ht="15.75">
      <c r="A1088" s="6" t="s">
        <v>53</v>
      </c>
      <c r="B1088" s="16" t="s">
        <v>1897</v>
      </c>
      <c r="C1088" s="16" t="s">
        <v>1898</v>
      </c>
      <c r="D1088" s="15" t="s">
        <v>11</v>
      </c>
      <c r="E1088" s="14">
        <v>10</v>
      </c>
      <c r="F1088" s="13"/>
      <c r="G1088" s="83">
        <f t="shared" si="56"/>
        <v>0</v>
      </c>
      <c r="H1088" s="92"/>
    </row>
    <row r="1089" spans="1:8" ht="31.5">
      <c r="A1089" s="6" t="s">
        <v>53</v>
      </c>
      <c r="B1089" s="16" t="s">
        <v>1899</v>
      </c>
      <c r="C1089" s="16" t="s">
        <v>1900</v>
      </c>
      <c r="D1089" s="15" t="s">
        <v>11</v>
      </c>
      <c r="E1089" s="14">
        <v>4</v>
      </c>
      <c r="F1089" s="13"/>
      <c r="G1089" s="83">
        <f t="shared" si="56"/>
        <v>0</v>
      </c>
      <c r="H1089" s="92"/>
    </row>
    <row r="1090" spans="1:8" ht="15.75">
      <c r="A1090" s="6" t="s">
        <v>53</v>
      </c>
      <c r="B1090" s="16" t="s">
        <v>1901</v>
      </c>
      <c r="C1090" s="16" t="s">
        <v>1902</v>
      </c>
      <c r="D1090" s="15" t="s">
        <v>11</v>
      </c>
      <c r="E1090" s="14">
        <v>10</v>
      </c>
      <c r="F1090" s="13"/>
      <c r="G1090" s="83">
        <f t="shared" si="56"/>
        <v>0</v>
      </c>
      <c r="H1090" s="92"/>
    </row>
    <row r="1091" spans="1:8" ht="15.75">
      <c r="A1091" s="6" t="s">
        <v>53</v>
      </c>
      <c r="B1091" s="16" t="s">
        <v>1903</v>
      </c>
      <c r="C1091" s="16" t="s">
        <v>1904</v>
      </c>
      <c r="D1091" s="15" t="s">
        <v>11</v>
      </c>
      <c r="E1091" s="14">
        <v>6</v>
      </c>
      <c r="F1091" s="13"/>
      <c r="G1091" s="83">
        <f t="shared" si="56"/>
        <v>0</v>
      </c>
      <c r="H1091" s="92"/>
    </row>
    <row r="1092" spans="1:8" ht="15.75">
      <c r="A1092" s="6" t="s">
        <v>53</v>
      </c>
      <c r="B1092" s="16" t="s">
        <v>1905</v>
      </c>
      <c r="C1092" s="16" t="s">
        <v>1906</v>
      </c>
      <c r="D1092" s="15" t="s">
        <v>11</v>
      </c>
      <c r="E1092" s="14">
        <v>3</v>
      </c>
      <c r="F1092" s="13"/>
      <c r="G1092" s="83">
        <f t="shared" si="56"/>
        <v>0</v>
      </c>
      <c r="H1092" s="92"/>
    </row>
    <row r="1093" spans="1:8" ht="31.5">
      <c r="A1093" s="6" t="s">
        <v>53</v>
      </c>
      <c r="B1093" s="16" t="s">
        <v>1907</v>
      </c>
      <c r="C1093" s="16" t="s">
        <v>1908</v>
      </c>
      <c r="D1093" s="15" t="s">
        <v>11</v>
      </c>
      <c r="E1093" s="14">
        <v>24</v>
      </c>
      <c r="F1093" s="13"/>
      <c r="G1093" s="83">
        <f t="shared" si="56"/>
        <v>0</v>
      </c>
      <c r="H1093" s="92"/>
    </row>
    <row r="1094" spans="1:8" ht="15.75">
      <c r="A1094" s="6" t="s">
        <v>53</v>
      </c>
      <c r="B1094" s="16" t="s">
        <v>1909</v>
      </c>
      <c r="C1094" s="16" t="s">
        <v>1910</v>
      </c>
      <c r="D1094" s="15" t="s">
        <v>11</v>
      </c>
      <c r="E1094" s="14">
        <v>80</v>
      </c>
      <c r="F1094" s="13"/>
      <c r="G1094" s="83">
        <f t="shared" si="56"/>
        <v>0</v>
      </c>
      <c r="H1094" s="92"/>
    </row>
    <row r="1095" spans="1:8" ht="31.5">
      <c r="A1095" s="6" t="s">
        <v>53</v>
      </c>
      <c r="B1095" s="16" t="s">
        <v>1911</v>
      </c>
      <c r="C1095" s="16" t="s">
        <v>1912</v>
      </c>
      <c r="D1095" s="15" t="s">
        <v>11</v>
      </c>
      <c r="E1095" s="14">
        <v>54</v>
      </c>
      <c r="F1095" s="13"/>
      <c r="G1095" s="83">
        <f t="shared" si="56"/>
        <v>0</v>
      </c>
      <c r="H1095" s="92"/>
    </row>
    <row r="1096" spans="1:8" ht="31.5">
      <c r="A1096" s="6" t="s">
        <v>53</v>
      </c>
      <c r="B1096" s="16" t="s">
        <v>1913</v>
      </c>
      <c r="C1096" s="16" t="s">
        <v>1914</v>
      </c>
      <c r="D1096" s="15" t="s">
        <v>11</v>
      </c>
      <c r="E1096" s="14">
        <v>23</v>
      </c>
      <c r="F1096" s="13"/>
      <c r="G1096" s="83">
        <f t="shared" si="56"/>
        <v>0</v>
      </c>
      <c r="H1096" s="92"/>
    </row>
    <row r="1097" spans="1:8" ht="31.5">
      <c r="A1097" s="6" t="s">
        <v>53</v>
      </c>
      <c r="B1097" s="16" t="s">
        <v>1915</v>
      </c>
      <c r="C1097" s="16" t="s">
        <v>1916</v>
      </c>
      <c r="D1097" s="15" t="s">
        <v>11</v>
      </c>
      <c r="E1097" s="14">
        <v>120</v>
      </c>
      <c r="F1097" s="13"/>
      <c r="G1097" s="83">
        <f t="shared" si="56"/>
        <v>0</v>
      </c>
      <c r="H1097" s="92"/>
    </row>
    <row r="1098" spans="1:8" ht="15.75">
      <c r="A1098" s="6" t="s">
        <v>53</v>
      </c>
      <c r="B1098" s="16" t="s">
        <v>1917</v>
      </c>
      <c r="C1098" s="16" t="s">
        <v>1918</v>
      </c>
      <c r="D1098" s="15" t="s">
        <v>11</v>
      </c>
      <c r="E1098" s="14">
        <v>40</v>
      </c>
      <c r="F1098" s="13"/>
      <c r="G1098" s="83">
        <f t="shared" si="56"/>
        <v>0</v>
      </c>
      <c r="H1098" s="92"/>
    </row>
    <row r="1099" spans="1:8" ht="15.75">
      <c r="A1099" s="6" t="s">
        <v>53</v>
      </c>
      <c r="B1099" s="16" t="s">
        <v>1919</v>
      </c>
      <c r="C1099" s="16" t="s">
        <v>1920</v>
      </c>
      <c r="D1099" s="15" t="s">
        <v>11</v>
      </c>
      <c r="E1099" s="14">
        <v>2</v>
      </c>
      <c r="F1099" s="13"/>
      <c r="G1099" s="83">
        <f t="shared" si="56"/>
        <v>0</v>
      </c>
      <c r="H1099" s="92"/>
    </row>
    <row r="1100" spans="1:8" ht="15.75">
      <c r="A1100" s="6" t="s">
        <v>53</v>
      </c>
      <c r="B1100" s="16" t="s">
        <v>1921</v>
      </c>
      <c r="C1100" s="16" t="s">
        <v>1922</v>
      </c>
      <c r="D1100" s="15" t="s">
        <v>11</v>
      </c>
      <c r="E1100" s="14">
        <v>10</v>
      </c>
      <c r="F1100" s="13"/>
      <c r="G1100" s="83">
        <f t="shared" si="56"/>
        <v>0</v>
      </c>
      <c r="H1100" s="92"/>
    </row>
    <row r="1101" spans="1:8" ht="15.75">
      <c r="A1101" s="6" t="s">
        <v>53</v>
      </c>
      <c r="B1101" s="16" t="s">
        <v>1923</v>
      </c>
      <c r="C1101" s="16" t="s">
        <v>1924</v>
      </c>
      <c r="D1101" s="15" t="s">
        <v>11</v>
      </c>
      <c r="E1101" s="14">
        <v>10</v>
      </c>
      <c r="F1101" s="13"/>
      <c r="G1101" s="83">
        <f t="shared" si="56"/>
        <v>0</v>
      </c>
      <c r="H1101" s="92"/>
    </row>
    <row r="1102" spans="1:8" ht="31.5">
      <c r="A1102" s="6" t="s">
        <v>53</v>
      </c>
      <c r="B1102" s="16" t="s">
        <v>1925</v>
      </c>
      <c r="C1102" s="16" t="s">
        <v>1926</v>
      </c>
      <c r="D1102" s="15" t="s">
        <v>11</v>
      </c>
      <c r="E1102" s="14">
        <v>10</v>
      </c>
      <c r="F1102" s="13"/>
      <c r="G1102" s="83">
        <f t="shared" si="56"/>
        <v>0</v>
      </c>
      <c r="H1102" s="92"/>
    </row>
    <row r="1103" spans="1:8" ht="31.5">
      <c r="A1103" s="6" t="s">
        <v>53</v>
      </c>
      <c r="B1103" s="16" t="s">
        <v>1927</v>
      </c>
      <c r="C1103" s="16" t="s">
        <v>1928</v>
      </c>
      <c r="D1103" s="15" t="s">
        <v>11</v>
      </c>
      <c r="E1103" s="14">
        <v>2</v>
      </c>
      <c r="F1103" s="13"/>
      <c r="G1103" s="83">
        <f t="shared" si="56"/>
        <v>0</v>
      </c>
      <c r="H1103" s="92"/>
    </row>
    <row r="1104" spans="1:8" ht="31.5">
      <c r="A1104" s="6" t="s">
        <v>53</v>
      </c>
      <c r="B1104" s="16" t="s">
        <v>1929</v>
      </c>
      <c r="C1104" s="16" t="s">
        <v>1930</v>
      </c>
      <c r="D1104" s="15" t="s">
        <v>11</v>
      </c>
      <c r="E1104" s="14">
        <v>4</v>
      </c>
      <c r="F1104" s="13"/>
      <c r="G1104" s="83">
        <f t="shared" si="56"/>
        <v>0</v>
      </c>
      <c r="H1104" s="92"/>
    </row>
    <row r="1105" spans="1:8" ht="15.75">
      <c r="A1105" s="6" t="s">
        <v>53</v>
      </c>
      <c r="B1105" s="16" t="s">
        <v>1931</v>
      </c>
      <c r="C1105" s="16" t="s">
        <v>1932</v>
      </c>
      <c r="D1105" s="15" t="s">
        <v>11</v>
      </c>
      <c r="E1105" s="14">
        <v>4</v>
      </c>
      <c r="F1105" s="13"/>
      <c r="G1105" s="83">
        <f t="shared" si="56"/>
        <v>0</v>
      </c>
      <c r="H1105" s="92"/>
    </row>
    <row r="1106" spans="1:8" ht="16.5" thickBot="1">
      <c r="A1106" s="6" t="s">
        <v>53</v>
      </c>
      <c r="B1106" s="16" t="s">
        <v>1933</v>
      </c>
      <c r="C1106" s="16" t="s">
        <v>1934</v>
      </c>
      <c r="D1106" s="15" t="s">
        <v>11</v>
      </c>
      <c r="E1106" s="14">
        <v>5</v>
      </c>
      <c r="F1106" s="13"/>
      <c r="G1106" s="83">
        <f t="shared" si="56"/>
        <v>0</v>
      </c>
      <c r="H1106" s="92"/>
    </row>
    <row r="1107" spans="1:8" ht="16.5" thickBot="1">
      <c r="A1107" s="10"/>
      <c r="B1107" s="11" t="s">
        <v>410</v>
      </c>
      <c r="C1107" s="9" t="s">
        <v>411</v>
      </c>
      <c r="D1107" s="8"/>
      <c r="E1107" s="7"/>
      <c r="F1107" s="105">
        <f>F12+F14+F601+F749+F812+F1071</f>
        <v>0</v>
      </c>
      <c r="G1107" s="106"/>
      <c r="H1107" s="92"/>
    </row>
    <row r="1110" spans="1:8" ht="15">
      <c r="B1110" s="97" t="s">
        <v>1943</v>
      </c>
      <c r="C1110" s="97"/>
      <c r="D1110" s="98"/>
      <c r="E1110" s="99"/>
      <c r="F1110" s="99"/>
    </row>
    <row r="1111" spans="1:8" ht="15">
      <c r="B1111" s="100"/>
      <c r="C1111" s="100"/>
      <c r="D1111" s="98"/>
      <c r="E1111" s="99"/>
      <c r="F1111" s="99"/>
    </row>
    <row r="1112" spans="1:8" ht="15">
      <c r="B1112" s="100" t="s">
        <v>1944</v>
      </c>
      <c r="C1112" s="100"/>
      <c r="D1112" s="98"/>
      <c r="E1112" s="99"/>
      <c r="F1112" s="99"/>
    </row>
    <row r="1113" spans="1:8" ht="15">
      <c r="B1113" s="101"/>
      <c r="C1113" s="101"/>
      <c r="D1113" s="98"/>
      <c r="E1113" s="99"/>
      <c r="F1113" s="99"/>
    </row>
    <row r="1114" spans="1:8" ht="15">
      <c r="B1114" s="101" t="s">
        <v>1945</v>
      </c>
      <c r="C1114" s="101"/>
      <c r="D1114" s="98"/>
      <c r="E1114" s="99"/>
      <c r="F1114" s="99"/>
    </row>
    <row r="1115" spans="1:8" ht="15">
      <c r="B1115" s="101"/>
      <c r="C1115" s="101"/>
      <c r="D1115" s="98"/>
      <c r="E1115" s="99"/>
      <c r="F1115" s="99"/>
    </row>
    <row r="1116" spans="1:8" ht="15">
      <c r="B1116" s="102" t="s">
        <v>1946</v>
      </c>
      <c r="C1116" s="102" t="s">
        <v>1947</v>
      </c>
      <c r="D1116" s="98"/>
      <c r="E1116" s="99"/>
      <c r="F1116" s="99"/>
    </row>
    <row r="1117" spans="1:8" ht="15">
      <c r="B1117" s="103" t="s">
        <v>1948</v>
      </c>
      <c r="C1117" s="103"/>
      <c r="D1117" s="98"/>
      <c r="E1117" s="99"/>
      <c r="F1117" s="99"/>
    </row>
    <row r="1118" spans="1:8" ht="15">
      <c r="B1118" s="104" t="s">
        <v>1949</v>
      </c>
      <c r="C1118" s="104"/>
      <c r="D1118" s="98"/>
      <c r="E1118" s="99"/>
      <c r="F1118" s="99"/>
    </row>
  </sheetData>
  <autoFilter ref="A11:G1107" xr:uid="{C5B833D0-8165-4A3B-836D-70C4E6A3F922}"/>
  <mergeCells count="38">
    <mergeCell ref="A1:H2"/>
    <mergeCell ref="A4:H4"/>
    <mergeCell ref="A5:H5"/>
    <mergeCell ref="F14:G14"/>
    <mergeCell ref="F15:G15"/>
    <mergeCell ref="F105:G105"/>
    <mergeCell ref="A7:B7"/>
    <mergeCell ref="A8:C8"/>
    <mergeCell ref="A9:H9"/>
    <mergeCell ref="F318:G318"/>
    <mergeCell ref="F368:G368"/>
    <mergeCell ref="F750:G750"/>
    <mergeCell ref="F438:G438"/>
    <mergeCell ref="F537:G537"/>
    <mergeCell ref="F567:G567"/>
    <mergeCell ref="F585:G585"/>
    <mergeCell ref="F601:G601"/>
    <mergeCell ref="F602:G602"/>
    <mergeCell ref="F698:G698"/>
    <mergeCell ref="F718:G718"/>
    <mergeCell ref="F749:G749"/>
    <mergeCell ref="F260:G260"/>
    <mergeCell ref="F114:G114"/>
    <mergeCell ref="F12:G12"/>
    <mergeCell ref="F1107:G1107"/>
    <mergeCell ref="F1050:G1050"/>
    <mergeCell ref="F1071:G1071"/>
    <mergeCell ref="F1072:G1072"/>
    <mergeCell ref="F1078:G1078"/>
    <mergeCell ref="F1083:G1083"/>
    <mergeCell ref="F812:G812"/>
    <mergeCell ref="F813:G813"/>
    <mergeCell ref="F1003:G1003"/>
    <mergeCell ref="F1033:G1033"/>
    <mergeCell ref="F613:G613"/>
    <mergeCell ref="F688:G688"/>
    <mergeCell ref="F802:G802"/>
    <mergeCell ref="F757:G757"/>
  </mergeCells>
  <pageMargins left="0.78749999999999998" right="0.59027777777777779" top="0.59027777777777779" bottom="0.39374999999999999" header="0.39374999999999999" footer="0"/>
  <pageSetup paperSize="9" scale="84" firstPageNumber="0" fitToHeight="0" orientation="portrait" r:id="rId1"/>
  <headerFooter alignWithMargins="0">
    <oddHeader>&amp;L&amp;"Times New Roman"&amp;8Програмний комплекс АВК - 5 (3.7.1) &amp;C&amp;"Times New Roman"&amp;8&amp;P&amp;R&amp;8 1_ДЦ_КС</oddHeader>
  </headerFooter>
  <rowBreaks count="14" manualBreakCount="14">
    <brk id="34" max="16383" man="1"/>
    <brk id="63" max="16383" man="1"/>
    <brk id="101" max="16383" man="1"/>
    <brk id="139" max="16383" man="1"/>
    <brk id="160" max="16383" man="1"/>
    <brk id="176" max="16383" man="1"/>
    <brk id="203" max="16383" man="1"/>
    <brk id="551" max="16383" man="1"/>
    <brk id="581" max="16383" man="1"/>
    <brk id="620" max="16383" man="1"/>
    <brk id="699" max="16383" man="1"/>
    <brk id="724" max="16383" man="1"/>
    <brk id="783" max="16383" man="1"/>
    <brk id="10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8" ma:contentTypeDescription="Create a new document." ma:contentTypeScope="" ma:versionID="2d399e832e29f55d274be1aa43a1f1e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29a8117b82d1445b1e3cf4942c52e6ed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LINK xmlns="572d5251-ef0c-472b-8560-265d0ea24ad8">
      <Url xsi:nil="true"/>
      <Description xsi:nil="true"/>
    </LINK>
    <_Flow_SignoffStatus xmlns="572d5251-ef0c-472b-8560-265d0ea24ad8" xsi:nil="true"/>
    <TaxCatchAll xmlns="013c30a8-76b9-4357-a999-24e8bf0a122e" xsi:nil="true"/>
  </documentManagement>
</p:properties>
</file>

<file path=customXml/itemProps1.xml><?xml version="1.0" encoding="utf-8"?>
<ds:datastoreItem xmlns:ds="http://schemas.openxmlformats.org/officeDocument/2006/customXml" ds:itemID="{4DBAA74C-F651-4CAE-ACA5-1F03D794D8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ACA45-8DBF-4F6F-B85E-13A6ECBFF6C3}"/>
</file>

<file path=customXml/itemProps3.xml><?xml version="1.0" encoding="utf-8"?>
<ds:datastoreItem xmlns:ds="http://schemas.openxmlformats.org/officeDocument/2006/customXml" ds:itemID="{EF7F1107-D338-4005-8B04-6F70A10172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BOQ Reshetilovka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Kristof Horvath</cp:lastModifiedBy>
  <cp:revision/>
  <dcterms:created xsi:type="dcterms:W3CDTF">2023-01-26T07:31:23Z</dcterms:created>
  <dcterms:modified xsi:type="dcterms:W3CDTF">2023-06-12T10:50:32Z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